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<sst xmlns="http://schemas.openxmlformats.org/spreadsheetml/2006/main" count="479" uniqueCount="218">
  <si>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</si>
  <si>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</si>
  <si>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</si>
  <si>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</si>
  <si>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</si>
  <si>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</si>
  <si>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</si>
  <si>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</si>
  <si>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</si>
  <si>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</si>
  <si>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</si>
  <si>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</si>
  <si>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</si>
  <si>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</si>
  <si>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</si>
  <si>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</si>
  <si>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</si>
  <si>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</si>
  <si>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</si>
  <si>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</si>
  <si>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</si>
  <si>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</si>
  <si>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</si>
  <si>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</si>
  <si>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</si>
  <si>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</si>
  <si>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</si>
  <si>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</si>
  <si>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</si>
  <si>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</si>
  <si>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</si>
  <si>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</si>
  <si>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</si>
  <si>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</si>
  <si>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</si>
  <si>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</si>
  <si>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</si>
  <si>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</si>
  <si>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</si>
  <si>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</si>
  <si>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</si>
  <si>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</si>
  <si>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</si>
  <si>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</si>
  <si>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</si>
  <si>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</si>
  <si>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</si>
  <si>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</si>
  <si>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</si>
  <si>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</si>
  <si>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</si>
  <si>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</si>
  <si>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</si>
  <si>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</si>
  <si>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</si>
  <si>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</si>
  <si>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</si>
  <si>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</si>
  <si>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</si>
  <si>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</si>
  <si>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</si>
  <si>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</si>
  <si>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</si>
  <si>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</si>
  <si>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</si>
  <si>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</si>
  <si>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</si>
  <si>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</si>
  <si>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</si>
  <si>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</si>
  <si>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</si>
  <si>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</si>
  <si>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</si>
  <si>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</si>
  <si>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</si>
  <si>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</si>
  <si>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</si>
  <si>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</si>
  <si>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</si>
  <si>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</si>
  <si>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</si>
  <si>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</si>
  <si>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</si>
  <si>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</si>
  <si>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</si>
  <si>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</si>
  <si>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</si>
  <si>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</si>
  <si>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</si>
  <si>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</si>
  <si>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</si>
  <si>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</si>
  <si>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</si>
  <si>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</si>
  <si>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</si>
  <si>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</si>
  <si>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</si>
  <si>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</si>
  <si>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</si>
  <si>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</si>
  <si>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</si>
  <si>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</si>
  <si>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</si>
  <si>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</si>
  <si>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</si>
  <si>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</si>
  <si>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</si>
  <si>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</si>
  <si>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</si>
  <si>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</si>
  <si>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</si>
  <si>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</si>
  <si>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A 7008 06</t>
  </si>
  <si>
    <t>ISPRAĆAJ MATURANATA</t>
  </si>
  <si>
    <t>T 7008 07</t>
  </si>
  <si>
    <t>SUFINANCIRANJE PROJEKTA OBILJEŽAVANJA DANA SJEĆANJA NA ŽRTVU VUKOVARA</t>
  </si>
  <si>
    <t>2017.</t>
  </si>
  <si>
    <t>PRIJEDLOG PLANA ZA 2015.</t>
  </si>
  <si>
    <t>PROJEKCIJA PLANA ZA 2017.</t>
  </si>
  <si>
    <t>Prijedlog plana 
za 2015.</t>
  </si>
  <si>
    <t>Projekcija plana
za 2016.</t>
  </si>
  <si>
    <t>Projekcija plana 
za 2017.</t>
  </si>
  <si>
    <t>Dnevnice za službeni put u zemlji</t>
  </si>
  <si>
    <t>Naknade za prijevoz na službenom putu</t>
  </si>
  <si>
    <t>Seminari, savjetovanja i simpoziji</t>
  </si>
  <si>
    <t>Naknade za korištenje privatnog automobila</t>
  </si>
  <si>
    <t>Uredski materijal</t>
  </si>
  <si>
    <t>Materijal i sredstva za čišćenje i održavanje</t>
  </si>
  <si>
    <t>Električna energija</t>
  </si>
  <si>
    <t>Plin</t>
  </si>
  <si>
    <t>Motorni benzin i dizel gorivo</t>
  </si>
  <si>
    <t>Ostali materijal za proizvodnju energije-drva</t>
  </si>
  <si>
    <t>Auto gume</t>
  </si>
  <si>
    <t>Sitan inventar</t>
  </si>
  <si>
    <t>Usluge telefona, telefaxa</t>
  </si>
  <si>
    <t>Poštarina</t>
  </si>
  <si>
    <t>Usluge tek. I inv. Održavanja građ.objekata</t>
  </si>
  <si>
    <t xml:space="preserve">Usluge tek. I inv. Održavanja postroj. I opr. </t>
  </si>
  <si>
    <t>Usluge tek. I inv.održ.prij. Sredstava</t>
  </si>
  <si>
    <t>Opskrba vodom</t>
  </si>
  <si>
    <t>Iznošenje i odvoz smeća</t>
  </si>
  <si>
    <t>Ostale komunalne usluge</t>
  </si>
  <si>
    <t>Obvezni i preventivni zdravstveni pregledi</t>
  </si>
  <si>
    <t>Ostale računalne usluge</t>
  </si>
  <si>
    <t>Usluge pri registraciji prijevoznih sredstava</t>
  </si>
  <si>
    <t>Premije osiguranja prijevoznih sredstava</t>
  </si>
  <si>
    <t>Ostale zatezne kamate</t>
  </si>
  <si>
    <t>Ostale usluge za komunikaciju i prijevoz</t>
  </si>
  <si>
    <t xml:space="preserve">Materijal i dijelovi za tek. I inv.održ.građ.ob. </t>
  </si>
  <si>
    <t>Materijal i dijelovi za tek.iinv.održ.pos.i op.</t>
  </si>
  <si>
    <t>Tisak</t>
  </si>
  <si>
    <t>PLAN RASHODA I IZDATAKA ZA:(OŠ KRALJA TOMISLAVA NAŠICE)</t>
  </si>
  <si>
    <t>Program</t>
  </si>
  <si>
    <t>OSNOVNO ŠKOLSTVO-VLASTITI I MINISATRSTVO</t>
  </si>
  <si>
    <t>Aktivnost</t>
  </si>
  <si>
    <t>PROGRAM RADA S DJECOM S TEŠKOĆAMA U RAZVOJU</t>
  </si>
  <si>
    <t>Literatura</t>
  </si>
  <si>
    <t>Ostali materijal za potrebe red.poslovanja</t>
  </si>
  <si>
    <t>Materija i sirovine</t>
  </si>
  <si>
    <t>Namirnice</t>
  </si>
  <si>
    <t>Računala i računalna oprema</t>
  </si>
  <si>
    <t>Oprema</t>
  </si>
  <si>
    <t>Knjige, umjetnička djela i ostale iz.vrij.</t>
  </si>
  <si>
    <t>Knjige u knjižnicama</t>
  </si>
  <si>
    <t>ŠKOLSKI ŠPORTSKI KLUB</t>
  </si>
  <si>
    <t>Naknade ostalih troškova</t>
  </si>
  <si>
    <t>Sporska oprema</t>
  </si>
  <si>
    <t>UČENIČKA ZADRUGA</t>
  </si>
  <si>
    <t>Nakande troškova zaposlenima</t>
  </si>
  <si>
    <t>Naknade za korištenje privatnog automobila u službene svrhe</t>
  </si>
  <si>
    <t xml:space="preserve">Materijal i dijelovi za tekuće i investicijsko održavanje </t>
  </si>
  <si>
    <t>Materijal i i dijelovi za tekuće i investicijsko održavanje postrojenja i opreme</t>
  </si>
  <si>
    <t>Ostala uredska oprema</t>
  </si>
  <si>
    <t>Instrumenti, uređaji i strojevi</t>
  </si>
  <si>
    <t>Ostali instrumenti, uređaji i strojevi</t>
  </si>
  <si>
    <t>OSOBE NA STRUĆNOM OSPOSOBLJAVANJU BEZ ZASNIVANJA RADNOG ODNOSA</t>
  </si>
  <si>
    <t>Materijlani rashodi</t>
  </si>
  <si>
    <t>ŠKOLSKA KUHINJA</t>
  </si>
  <si>
    <t>AKTIVNOST</t>
  </si>
  <si>
    <t>Plaće</t>
  </si>
  <si>
    <t>Plaće za zaposlene</t>
  </si>
  <si>
    <t>Nagrade</t>
  </si>
  <si>
    <t>Darovi</t>
  </si>
  <si>
    <t xml:space="preserve">Naknade za bolest, invalidnost i smrtni slučaj  </t>
  </si>
  <si>
    <t>Ostali nenavedeni rashodi za zaposlene</t>
  </si>
  <si>
    <t>Doprinos za zdravstveno osiguranje</t>
  </si>
  <si>
    <t>Doprinos za obvezno zdravstveno osiguranje</t>
  </si>
  <si>
    <t>Doprinos za obvezno zdravstveno soiguranje zaštite na radu</t>
  </si>
  <si>
    <t>Doprinos za zapošljavanje</t>
  </si>
  <si>
    <t>Doprinos za obvezno osiguranje u slučaju nezapolenosti</t>
  </si>
  <si>
    <t>Poseban doprinos za poticanje zapošljavanja osoba s invaliditetom</t>
  </si>
  <si>
    <t>Naknade za prijevoz, za rad na terenu i odvojen život</t>
  </si>
  <si>
    <t>Naknade za prijevoz na posao i s posla</t>
  </si>
  <si>
    <t>OSTALI VLASTITI PRIHODI</t>
  </si>
  <si>
    <t>Naknade za smještaj na službenom putu</t>
  </si>
  <si>
    <t>Materijal za higijenske potrebe i njegu</t>
  </si>
  <si>
    <t>Materijal i dijelovi za tekuće i investicijsko održavanje postrojenja i opreme</t>
  </si>
  <si>
    <t>Usluge tekućeg i investicijskog održavanja postrojenja i opreme</t>
  </si>
  <si>
    <t>Ostale usluge promidžbe i informiranja</t>
  </si>
  <si>
    <t>Deratizacija i dezinsekcija</t>
  </si>
  <si>
    <t>Dimnjačarske i ekološke usluge</t>
  </si>
  <si>
    <t>Ostale nespomenute usluge</t>
  </si>
  <si>
    <t>Pristojbe i nakanade</t>
  </si>
  <si>
    <t>Upravne i administrativne pristojbe</t>
  </si>
  <si>
    <t>Usluge banaka</t>
  </si>
  <si>
    <r>
      <t>PRIJEDLOG FINANCIJSKOG PLANA (OŠ KRALJA TOMISLAVA NAŠICE</t>
    </r>
    <r>
      <rPr>
        <b/>
        <sz val="14"/>
        <color indexed="8"/>
        <rFont val="Arial"/>
        <family val="2"/>
      </rPr>
      <t>)  ZA 2015. I                                                                                                                                                PROJEKCIJA PLANA ZA  2016. I 2017. GODINU</t>
    </r>
  </si>
  <si>
    <t>PLAN PRIHODA I PRIMITAKA ZA:(OŠ KRALJA TOMISLAVA NAŠICE)</t>
  </si>
  <si>
    <t>MINISTARSTVO</t>
  </si>
  <si>
    <t>Ostale zdravstvene i veterinarske usluge</t>
  </si>
  <si>
    <t>Oprema za održavanje prostorija</t>
  </si>
  <si>
    <t>Sportska oprema</t>
  </si>
  <si>
    <t>SVEUKUPNO:</t>
  </si>
  <si>
    <t>671-OBŽ</t>
  </si>
  <si>
    <t>671-Ministarstvo</t>
  </si>
  <si>
    <t>633-grad Našice</t>
  </si>
  <si>
    <t>661-vl.prihodi</t>
  </si>
  <si>
    <t>671-Minisatrstvo</t>
  </si>
  <si>
    <t>Ukupno prihodi i primici za 2017.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</si>
</sst>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5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4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9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50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17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3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7" xfId="0" applyFont="1" applyBorder="1" applyAlignment="1" quotePrefix="1">
      <alignment horizontal="left" vertical="center" wrapText="1"/>
    </xf>
    <xf numFmtId="0" fontId="30" fillId="0" borderId="37" xfId="0" applyFont="1" applyBorder="1" applyAlignment="1" quotePrefix="1">
      <alignment horizontal="center" vertical="center" wrapText="1"/>
    </xf>
    <xf numFmtId="0" fontId="27" fillId="0" borderId="3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center" wrapText="1"/>
    </xf>
    <xf numFmtId="0" fontId="34" fillId="0" borderId="37" xfId="0" applyNumberFormat="1" applyFont="1" applyFill="1" applyBorder="1" applyAlignment="1" applyProtection="1" quotePrefix="1">
      <alignment horizontal="left"/>
      <protection/>
    </xf>
    <xf numFmtId="0" fontId="27" fillId="0" borderId="39" xfId="0" applyNumberFormat="1" applyFont="1" applyFill="1" applyBorder="1" applyAlignment="1" applyProtection="1">
      <alignment horizont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3" fontId="34" fillId="0" borderId="39" xfId="0" applyNumberFormat="1" applyFont="1" applyBorder="1" applyAlignment="1">
      <alignment horizontal="right"/>
    </xf>
    <xf numFmtId="3" fontId="34" fillId="0" borderId="39" xfId="0" applyNumberFormat="1" applyFont="1" applyFill="1" applyBorder="1" applyAlignment="1" applyProtection="1">
      <alignment horizontal="righ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3" fontId="34" fillId="0" borderId="38" xfId="0" applyNumberFormat="1" applyFont="1" applyBorder="1" applyAlignment="1">
      <alignment horizontal="right"/>
    </xf>
    <xf numFmtId="0" fontId="34" fillId="0" borderId="37" xfId="0" applyFont="1" applyBorder="1" applyAlignment="1" quotePrefix="1">
      <alignment horizontal="left"/>
    </xf>
    <xf numFmtId="0" fontId="34" fillId="0" borderId="37" xfId="0" applyNumberFormat="1" applyFont="1" applyFill="1" applyBorder="1" applyAlignment="1" applyProtection="1">
      <alignment wrapText="1"/>
      <protection/>
    </xf>
    <xf numFmtId="0" fontId="36" fillId="0" borderId="37" xfId="0" applyNumberFormat="1" applyFont="1" applyFill="1" applyBorder="1" applyAlignment="1" applyProtection="1">
      <alignment horizontal="center" wrapText="1"/>
      <protection/>
    </xf>
    <xf numFmtId="0" fontId="3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40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12" borderId="0" xfId="0" applyFont="1" applyFill="1" applyBorder="1" applyAlignment="1">
      <alignment vertical="top"/>
    </xf>
    <xf numFmtId="0" fontId="39" fillId="12" borderId="0" xfId="0" applyFont="1" applyFill="1" applyBorder="1" applyAlignment="1">
      <alignment vertical="top" wrapText="1"/>
    </xf>
    <xf numFmtId="0" fontId="40" fillId="28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28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28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0" fontId="40" fillId="28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12" borderId="0" xfId="0" applyNumberFormat="1" applyFont="1" applyFill="1" applyBorder="1" applyAlignment="1">
      <alignment vertical="top" wrapText="1"/>
    </xf>
    <xf numFmtId="4" fontId="40" fillId="28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28" borderId="0" xfId="0" applyNumberFormat="1" applyFont="1" applyFill="1" applyBorder="1" applyAlignment="1">
      <alignment vertical="top" wrapText="1"/>
    </xf>
    <xf numFmtId="178" fontId="39" fillId="12" borderId="0" xfId="61" applyNumberFormat="1" applyFont="1" applyFill="1" applyBorder="1" applyAlignment="1">
      <alignment wrapText="1"/>
    </xf>
    <xf numFmtId="178" fontId="40" fillId="28" borderId="0" xfId="61" applyNumberFormat="1" applyFont="1" applyFill="1" applyBorder="1" applyAlignment="1">
      <alignment wrapText="1"/>
    </xf>
    <xf numFmtId="178" fontId="40" fillId="0" borderId="0" xfId="61" applyNumberFormat="1" applyFont="1" applyFill="1" applyBorder="1" applyAlignment="1">
      <alignment wrapText="1"/>
    </xf>
    <xf numFmtId="178" fontId="40" fillId="28" borderId="0" xfId="61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12" borderId="0" xfId="0" applyNumberFormat="1" applyFont="1" applyFill="1" applyBorder="1" applyAlignment="1" applyProtection="1">
      <alignment horizontal="center" vertical="center" wrapText="1"/>
      <protection/>
    </xf>
    <xf numFmtId="0" fontId="40" fillId="28" borderId="0" xfId="0" applyFont="1" applyFill="1" applyBorder="1" applyAlignment="1">
      <alignment horizontal="center" vertical="top"/>
    </xf>
    <xf numFmtId="0" fontId="40" fillId="28" borderId="0" xfId="0" applyFont="1" applyFill="1" applyBorder="1" applyAlignment="1">
      <alignment horizontal="center" vertical="top"/>
    </xf>
    <xf numFmtId="0" fontId="39" fillId="12" borderId="0" xfId="0" applyFont="1" applyFill="1" applyBorder="1" applyAlignment="1">
      <alignment horizontal="center" vertical="top"/>
    </xf>
    <xf numFmtId="0" fontId="24" fillId="28" borderId="0" xfId="0" applyNumberFormat="1" applyFont="1" applyFill="1" applyBorder="1" applyAlignment="1" applyProtection="1">
      <alignment horizontal="center"/>
      <protection/>
    </xf>
    <xf numFmtId="0" fontId="23" fillId="28" borderId="0" xfId="0" applyNumberFormat="1" applyFont="1" applyFill="1" applyBorder="1" applyAlignment="1" applyProtection="1">
      <alignment wrapText="1"/>
      <protection/>
    </xf>
    <xf numFmtId="4" fontId="23" fillId="28" borderId="0" xfId="0" applyNumberFormat="1" applyFont="1" applyFill="1" applyBorder="1" applyAlignment="1" applyProtection="1">
      <alignment/>
      <protection/>
    </xf>
    <xf numFmtId="0" fontId="24" fillId="29" borderId="0" xfId="0" applyNumberFormat="1" applyFont="1" applyFill="1" applyBorder="1" applyAlignment="1" applyProtection="1">
      <alignment horizontal="center"/>
      <protection/>
    </xf>
    <xf numFmtId="4" fontId="23" fillId="29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0" fontId="24" fillId="28" borderId="0" xfId="0" applyNumberFormat="1" applyFont="1" applyFill="1" applyBorder="1" applyAlignment="1" applyProtection="1">
      <alignment horizontal="center"/>
      <protection/>
    </xf>
    <xf numFmtId="0" fontId="23" fillId="28" borderId="0" xfId="0" applyNumberFormat="1" applyFont="1" applyFill="1" applyBorder="1" applyAlignment="1" applyProtection="1">
      <alignment wrapText="1"/>
      <protection/>
    </xf>
    <xf numFmtId="4" fontId="23" fillId="28" borderId="0" xfId="0" applyNumberFormat="1" applyFont="1" applyFill="1" applyBorder="1" applyAlignment="1" applyProtection="1">
      <alignment/>
      <protection/>
    </xf>
    <xf numFmtId="0" fontId="24" fillId="0" borderId="41" xfId="0" applyNumberFormat="1" applyFont="1" applyFill="1" applyBorder="1" applyAlignment="1" applyProtection="1">
      <alignment horizontal="center"/>
      <protection/>
    </xf>
    <xf numFmtId="4" fontId="23" fillId="0" borderId="41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 wrapText="1"/>
    </xf>
    <xf numFmtId="178" fontId="39" fillId="0" borderId="0" xfId="61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4" fillId="29" borderId="0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 wrapText="1"/>
      <protection/>
    </xf>
    <xf numFmtId="4" fontId="24" fillId="0" borderId="41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horizontal="right" wrapText="1"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38" fillId="0" borderId="37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21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8" xfId="0" applyFont="1" applyBorder="1" applyAlignment="1" quotePrefix="1">
      <alignment horizontal="left"/>
    </xf>
    <xf numFmtId="0" fontId="21" fillId="0" borderId="3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0" fontId="25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" fontId="27" fillId="12" borderId="0" xfId="0" applyNumberFormat="1" applyFont="1" applyFill="1" applyBorder="1" applyAlignment="1" applyProtection="1">
      <alignment/>
      <protection/>
    </xf>
    <xf numFmtId="4" fontId="24" fillId="29" borderId="0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9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55" t="s">
        <v>205</v>
      </c>
      <c r="B1" s="155"/>
      <c r="C1" s="155"/>
      <c r="D1" s="155"/>
      <c r="E1" s="155"/>
      <c r="F1" s="155"/>
      <c r="G1" s="155"/>
      <c r="H1" s="155"/>
    </row>
    <row r="2" spans="1:8" s="69" customFormat="1" ht="26.25" customHeight="1">
      <c r="A2" s="155" t="s">
        <v>43</v>
      </c>
      <c r="B2" s="155"/>
      <c r="C2" s="155"/>
      <c r="D2" s="155"/>
      <c r="E2" s="155"/>
      <c r="F2" s="155"/>
      <c r="G2" s="156"/>
      <c r="H2" s="156"/>
    </row>
    <row r="3" spans="1:8" ht="25.5" customHeight="1">
      <c r="A3" s="155"/>
      <c r="B3" s="155"/>
      <c r="C3" s="155"/>
      <c r="D3" s="155"/>
      <c r="E3" s="155"/>
      <c r="F3" s="155"/>
      <c r="G3" s="155"/>
      <c r="H3" s="157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119</v>
      </c>
      <c r="G5" s="76" t="s">
        <v>120</v>
      </c>
      <c r="H5" s="77" t="s">
        <v>121</v>
      </c>
      <c r="I5" s="78"/>
    </row>
    <row r="6" spans="1:9" ht="27.75" customHeight="1">
      <c r="A6" s="153" t="s">
        <v>44</v>
      </c>
      <c r="B6" s="152"/>
      <c r="C6" s="152"/>
      <c r="D6" s="152"/>
      <c r="E6" s="154"/>
      <c r="F6" s="76">
        <v>10074988</v>
      </c>
      <c r="G6" s="76">
        <v>10387752</v>
      </c>
      <c r="H6" s="77">
        <v>10740574</v>
      </c>
      <c r="I6" s="94"/>
    </row>
    <row r="7" spans="1:8" ht="22.5" customHeight="1">
      <c r="A7" s="153" t="s">
        <v>0</v>
      </c>
      <c r="B7" s="152"/>
      <c r="C7" s="152"/>
      <c r="D7" s="152"/>
      <c r="E7" s="154"/>
      <c r="F7" s="80">
        <v>10074988</v>
      </c>
      <c r="G7" s="80">
        <v>10387752</v>
      </c>
      <c r="H7" s="80">
        <v>10740574</v>
      </c>
    </row>
    <row r="8" spans="1:8" ht="22.5" customHeight="1">
      <c r="A8" s="158" t="s">
        <v>1</v>
      </c>
      <c r="B8" s="154"/>
      <c r="C8" s="154"/>
      <c r="D8" s="154"/>
      <c r="E8" s="154"/>
      <c r="F8" s="80"/>
      <c r="G8" s="80"/>
      <c r="H8" s="80"/>
    </row>
    <row r="9" spans="1:8" ht="22.5" customHeight="1">
      <c r="A9" s="95" t="s">
        <v>45</v>
      </c>
      <c r="B9" s="79"/>
      <c r="C9" s="79"/>
      <c r="D9" s="79"/>
      <c r="E9" s="79"/>
      <c r="F9" s="80">
        <v>10074988</v>
      </c>
      <c r="G9" s="80">
        <v>10387752</v>
      </c>
      <c r="H9" s="80">
        <v>10740574</v>
      </c>
    </row>
    <row r="10" spans="1:8" ht="22.5" customHeight="1">
      <c r="A10" s="151" t="s">
        <v>2</v>
      </c>
      <c r="B10" s="152"/>
      <c r="C10" s="152"/>
      <c r="D10" s="152"/>
      <c r="E10" s="159"/>
      <c r="F10" s="81">
        <v>10074988</v>
      </c>
      <c r="G10" s="81">
        <v>10387752</v>
      </c>
      <c r="H10" s="81">
        <v>10740574</v>
      </c>
    </row>
    <row r="11" spans="1:8" ht="22.5" customHeight="1">
      <c r="A11" s="158" t="s">
        <v>3</v>
      </c>
      <c r="B11" s="154"/>
      <c r="C11" s="154"/>
      <c r="D11" s="154"/>
      <c r="E11" s="154"/>
      <c r="F11" s="81"/>
      <c r="G11" s="81"/>
      <c r="H11" s="81"/>
    </row>
    <row r="12" spans="1:8" ht="22.5" customHeight="1">
      <c r="A12" s="151" t="s">
        <v>4</v>
      </c>
      <c r="B12" s="152"/>
      <c r="C12" s="152"/>
      <c r="D12" s="152"/>
      <c r="E12" s="152"/>
      <c r="F12" s="81">
        <v>0</v>
      </c>
      <c r="G12" s="81">
        <f>+G6-G9</f>
        <v>0</v>
      </c>
      <c r="H12" s="81">
        <f>+H6-H9</f>
        <v>0</v>
      </c>
    </row>
    <row r="13" spans="1:8" ht="25.5" customHeight="1">
      <c r="A13" s="155"/>
      <c r="B13" s="160"/>
      <c r="C13" s="160"/>
      <c r="D13" s="160"/>
      <c r="E13" s="160"/>
      <c r="F13" s="157"/>
      <c r="G13" s="157"/>
      <c r="H13" s="157"/>
    </row>
    <row r="14" spans="1:8" ht="27.75" customHeight="1">
      <c r="A14" s="72"/>
      <c r="B14" s="73"/>
      <c r="C14" s="73"/>
      <c r="D14" s="74"/>
      <c r="E14" s="75"/>
      <c r="F14" s="76" t="s">
        <v>119</v>
      </c>
      <c r="G14" s="76" t="s">
        <v>120</v>
      </c>
      <c r="H14" s="77" t="s">
        <v>121</v>
      </c>
    </row>
    <row r="15" spans="1:8" ht="22.5" customHeight="1">
      <c r="A15" s="161" t="s">
        <v>5</v>
      </c>
      <c r="B15" s="162"/>
      <c r="C15" s="162"/>
      <c r="D15" s="162"/>
      <c r="E15" s="163"/>
      <c r="F15" s="83">
        <v>0</v>
      </c>
      <c r="G15" s="83">
        <v>0</v>
      </c>
      <c r="H15" s="81">
        <v>0</v>
      </c>
    </row>
    <row r="16" spans="1:8" s="64" customFormat="1" ht="25.5" customHeight="1">
      <c r="A16" s="164"/>
      <c r="B16" s="160"/>
      <c r="C16" s="160"/>
      <c r="D16" s="160"/>
      <c r="E16" s="160"/>
      <c r="F16" s="157"/>
      <c r="G16" s="157"/>
      <c r="H16" s="157"/>
    </row>
    <row r="17" spans="1:8" s="64" customFormat="1" ht="27.75" customHeight="1">
      <c r="A17" s="72"/>
      <c r="B17" s="73"/>
      <c r="C17" s="73"/>
      <c r="D17" s="74"/>
      <c r="E17" s="75"/>
      <c r="F17" s="76" t="s">
        <v>119</v>
      </c>
      <c r="G17" s="76" t="s">
        <v>120</v>
      </c>
      <c r="H17" s="77" t="s">
        <v>121</v>
      </c>
    </row>
    <row r="18" spans="1:8" s="64" customFormat="1" ht="22.5" customHeight="1">
      <c r="A18" s="153" t="s">
        <v>6</v>
      </c>
      <c r="B18" s="152"/>
      <c r="C18" s="152"/>
      <c r="D18" s="152"/>
      <c r="E18" s="152"/>
      <c r="F18" s="80"/>
      <c r="G18" s="80"/>
      <c r="H18" s="80"/>
    </row>
    <row r="19" spans="1:8" s="64" customFormat="1" ht="22.5" customHeight="1">
      <c r="A19" s="153" t="s">
        <v>7</v>
      </c>
      <c r="B19" s="152"/>
      <c r="C19" s="152"/>
      <c r="D19" s="152"/>
      <c r="E19" s="152"/>
      <c r="F19" s="80"/>
      <c r="G19" s="80"/>
      <c r="H19" s="80"/>
    </row>
    <row r="20" spans="1:8" s="64" customFormat="1" ht="22.5" customHeight="1">
      <c r="A20" s="151" t="s">
        <v>8</v>
      </c>
      <c r="B20" s="152"/>
      <c r="C20" s="152"/>
      <c r="D20" s="152"/>
      <c r="E20" s="152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51" t="s">
        <v>9</v>
      </c>
      <c r="B22" s="152"/>
      <c r="C22" s="152"/>
      <c r="D22" s="152"/>
      <c r="E22" s="152"/>
      <c r="F22" s="80">
        <f>SUM(F12,F15,F20)</f>
        <v>0</v>
      </c>
      <c r="G22" s="80">
        <f>SUM(G12,G15,G20)</f>
        <v>0</v>
      </c>
      <c r="H22" s="80">
        <f>SUM(H12,H15,H20)</f>
        <v>0</v>
      </c>
    </row>
    <row r="23" spans="1:5" s="64" customFormat="1" ht="18" customHeight="1">
      <c r="A23" s="88"/>
      <c r="B23" s="71"/>
      <c r="C23" s="71"/>
      <c r="D23" s="71"/>
      <c r="E23" s="7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3">
      <selection activeCell="I43" sqref="I43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55" t="s">
        <v>206</v>
      </c>
      <c r="B1" s="155"/>
      <c r="C1" s="155"/>
      <c r="D1" s="155"/>
      <c r="E1" s="155"/>
      <c r="F1" s="155"/>
      <c r="G1" s="155"/>
      <c r="H1" s="155"/>
    </row>
    <row r="2" spans="1:8" s="1" customFormat="1" ht="13.5" thickBot="1">
      <c r="A2" s="12"/>
      <c r="H2" s="13" t="s">
        <v>10</v>
      </c>
    </row>
    <row r="3" spans="1:8" s="1" customFormat="1" ht="26.25" thickBot="1">
      <c r="A3" s="90" t="s">
        <v>11</v>
      </c>
      <c r="B3" s="165" t="s">
        <v>21</v>
      </c>
      <c r="C3" s="166"/>
      <c r="D3" s="166"/>
      <c r="E3" s="166"/>
      <c r="F3" s="166"/>
      <c r="G3" s="166"/>
      <c r="H3" s="167"/>
    </row>
    <row r="4" spans="1:8" s="1" customFormat="1" ht="77.25" thickBot="1">
      <c r="A4" s="91" t="s">
        <v>12</v>
      </c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6" t="s">
        <v>19</v>
      </c>
    </row>
    <row r="5" spans="1:8" s="1" customFormat="1" ht="12.75">
      <c r="A5" s="2">
        <v>652</v>
      </c>
      <c r="B5" s="3"/>
      <c r="C5" s="4"/>
      <c r="D5" s="150">
        <v>30000</v>
      </c>
      <c r="E5" s="5"/>
      <c r="F5" s="5"/>
      <c r="G5" s="6"/>
      <c r="H5" s="7"/>
    </row>
    <row r="6" spans="1:8" s="1" customFormat="1" ht="12.75">
      <c r="A6" s="17">
        <v>652</v>
      </c>
      <c r="B6" s="18"/>
      <c r="C6" s="19"/>
      <c r="D6" s="19">
        <v>212000</v>
      </c>
      <c r="E6" s="19"/>
      <c r="F6" s="19"/>
      <c r="G6" s="20"/>
      <c r="H6" s="21"/>
    </row>
    <row r="7" spans="1:8" s="1" customFormat="1" ht="12.75">
      <c r="A7" s="17" t="s">
        <v>214</v>
      </c>
      <c r="B7" s="18"/>
      <c r="C7" s="19"/>
      <c r="D7" s="19"/>
      <c r="E7" s="19">
        <v>128053</v>
      </c>
      <c r="F7" s="19"/>
      <c r="G7" s="20"/>
      <c r="H7" s="21"/>
    </row>
    <row r="8" spans="1:8" s="1" customFormat="1" ht="12.75">
      <c r="A8" s="17" t="s">
        <v>215</v>
      </c>
      <c r="B8" s="18"/>
      <c r="C8" s="19">
        <v>322725</v>
      </c>
      <c r="D8" s="19"/>
      <c r="E8" s="19"/>
      <c r="F8" s="19"/>
      <c r="G8" s="20"/>
      <c r="H8" s="21"/>
    </row>
    <row r="9" spans="1:8" s="1" customFormat="1" ht="12.75">
      <c r="A9" s="22" t="s">
        <v>212</v>
      </c>
      <c r="B9" s="18">
        <v>1019974</v>
      </c>
      <c r="C9" s="19"/>
      <c r="D9" s="19"/>
      <c r="E9" s="19"/>
      <c r="F9" s="19"/>
      <c r="G9" s="20"/>
      <c r="H9" s="21"/>
    </row>
    <row r="10" spans="1:8" s="1" customFormat="1" ht="12.75">
      <c r="A10" s="22" t="s">
        <v>212</v>
      </c>
      <c r="B10" s="18">
        <v>2588</v>
      </c>
      <c r="C10" s="19"/>
      <c r="D10" s="19"/>
      <c r="E10" s="19"/>
      <c r="F10" s="19"/>
      <c r="G10" s="20"/>
      <c r="H10" s="21"/>
    </row>
    <row r="11" spans="1:8" s="1" customFormat="1" ht="12.75">
      <c r="A11" s="22" t="s">
        <v>213</v>
      </c>
      <c r="B11" s="18">
        <v>32110</v>
      </c>
      <c r="C11" s="19"/>
      <c r="D11" s="19"/>
      <c r="E11" s="19"/>
      <c r="F11" s="19"/>
      <c r="G11" s="20"/>
      <c r="H11" s="21"/>
    </row>
    <row r="12" spans="1:8" s="1" customFormat="1" ht="12.75">
      <c r="A12" s="22" t="s">
        <v>213</v>
      </c>
      <c r="B12" s="18">
        <v>8327538</v>
      </c>
      <c r="C12" s="19"/>
      <c r="D12" s="19"/>
      <c r="E12" s="19"/>
      <c r="F12" s="19"/>
      <c r="G12" s="20"/>
      <c r="H12" s="21"/>
    </row>
    <row r="13" spans="1:8" s="1" customFormat="1" ht="13.5" thickBot="1">
      <c r="A13" s="23"/>
      <c r="B13" s="24"/>
      <c r="C13" s="25"/>
      <c r="D13" s="25"/>
      <c r="E13" s="25"/>
      <c r="F13" s="25"/>
      <c r="G13" s="26"/>
      <c r="H13" s="27"/>
    </row>
    <row r="14" spans="1:8" s="1" customFormat="1" ht="30" customHeight="1" thickBot="1">
      <c r="A14" s="28" t="s">
        <v>20</v>
      </c>
      <c r="B14" s="29">
        <v>9382210</v>
      </c>
      <c r="C14" s="30">
        <v>322725</v>
      </c>
      <c r="D14" s="31">
        <v>242000</v>
      </c>
      <c r="E14" s="30">
        <v>128053</v>
      </c>
      <c r="F14" s="31">
        <f>+F6</f>
        <v>0</v>
      </c>
      <c r="G14" s="30">
        <v>0</v>
      </c>
      <c r="H14" s="32">
        <v>0</v>
      </c>
    </row>
    <row r="15" spans="1:8" s="1" customFormat="1" ht="28.5" customHeight="1" thickBot="1">
      <c r="A15" s="28" t="s">
        <v>22</v>
      </c>
      <c r="B15" s="170">
        <f>B14+C14+D14+E14+F14+G14+H14</f>
        <v>10074988</v>
      </c>
      <c r="C15" s="171"/>
      <c r="D15" s="171"/>
      <c r="E15" s="171"/>
      <c r="F15" s="171"/>
      <c r="G15" s="171"/>
      <c r="H15" s="172"/>
    </row>
    <row r="16" spans="1:8" ht="13.5" thickBot="1">
      <c r="A16" s="10"/>
      <c r="B16" s="10"/>
      <c r="C16" s="10"/>
      <c r="D16" s="11"/>
      <c r="E16" s="33"/>
      <c r="H16" s="13"/>
    </row>
    <row r="17" spans="1:8" ht="24" customHeight="1" thickBot="1">
      <c r="A17" s="92" t="s">
        <v>11</v>
      </c>
      <c r="B17" s="165" t="s">
        <v>23</v>
      </c>
      <c r="C17" s="166"/>
      <c r="D17" s="166"/>
      <c r="E17" s="166"/>
      <c r="F17" s="166"/>
      <c r="G17" s="166"/>
      <c r="H17" s="167"/>
    </row>
    <row r="18" spans="1:8" ht="77.25" thickBot="1">
      <c r="A18" s="93" t="s">
        <v>12</v>
      </c>
      <c r="B18" s="14" t="s">
        <v>13</v>
      </c>
      <c r="C18" s="15" t="s">
        <v>14</v>
      </c>
      <c r="D18" s="15" t="s">
        <v>15</v>
      </c>
      <c r="E18" s="15" t="s">
        <v>16</v>
      </c>
      <c r="F18" s="15" t="s">
        <v>17</v>
      </c>
      <c r="G18" s="15" t="s">
        <v>18</v>
      </c>
      <c r="H18" s="16" t="s">
        <v>19</v>
      </c>
    </row>
    <row r="19" spans="1:8" ht="12.75">
      <c r="A19" s="2">
        <v>652</v>
      </c>
      <c r="B19" s="3"/>
      <c r="C19" s="4"/>
      <c r="D19" s="150">
        <v>35000</v>
      </c>
      <c r="E19" s="5"/>
      <c r="F19" s="5"/>
      <c r="G19" s="6"/>
      <c r="H19" s="7"/>
    </row>
    <row r="20" spans="1:8" ht="12.75">
      <c r="A20" s="17">
        <v>652</v>
      </c>
      <c r="B20" s="18"/>
      <c r="C20" s="19"/>
      <c r="D20" s="19">
        <v>214000</v>
      </c>
      <c r="E20" s="19"/>
      <c r="F20" s="19"/>
      <c r="G20" s="20"/>
      <c r="H20" s="21"/>
    </row>
    <row r="21" spans="1:8" ht="12.75">
      <c r="A21" s="17" t="s">
        <v>214</v>
      </c>
      <c r="B21" s="18"/>
      <c r="C21" s="19"/>
      <c r="D21" s="19"/>
      <c r="E21" s="19">
        <v>130000</v>
      </c>
      <c r="F21" s="19"/>
      <c r="G21" s="20"/>
      <c r="H21" s="21"/>
    </row>
    <row r="22" spans="1:8" ht="12.75">
      <c r="A22" s="17" t="s">
        <v>215</v>
      </c>
      <c r="B22" s="18"/>
      <c r="C22" s="19">
        <v>323010</v>
      </c>
      <c r="D22" s="19"/>
      <c r="E22" s="19"/>
      <c r="F22" s="19"/>
      <c r="G22" s="20"/>
      <c r="H22" s="21"/>
    </row>
    <row r="23" spans="1:8" ht="12.75">
      <c r="A23" s="22" t="s">
        <v>212</v>
      </c>
      <c r="B23" s="18">
        <v>1019974</v>
      </c>
      <c r="C23" s="19"/>
      <c r="D23" s="19"/>
      <c r="E23" s="19"/>
      <c r="F23" s="19"/>
      <c r="G23" s="20"/>
      <c r="H23" s="21"/>
    </row>
    <row r="24" spans="1:8" ht="12.75">
      <c r="A24" s="22" t="s">
        <v>212</v>
      </c>
      <c r="B24" s="18">
        <v>2588</v>
      </c>
      <c r="C24" s="19"/>
      <c r="D24" s="19"/>
      <c r="E24" s="19"/>
      <c r="F24" s="19"/>
      <c r="G24" s="20"/>
      <c r="H24" s="21"/>
    </row>
    <row r="25" spans="1:8" ht="12.75">
      <c r="A25" s="22" t="s">
        <v>213</v>
      </c>
      <c r="B25" s="18">
        <v>32110</v>
      </c>
      <c r="C25" s="19"/>
      <c r="D25" s="19"/>
      <c r="E25" s="19"/>
      <c r="F25" s="19"/>
      <c r="G25" s="20"/>
      <c r="H25" s="21"/>
    </row>
    <row r="26" spans="1:8" ht="12.75">
      <c r="A26" s="22" t="s">
        <v>213</v>
      </c>
      <c r="B26" s="18">
        <v>8631070</v>
      </c>
      <c r="C26" s="19"/>
      <c r="D26" s="19"/>
      <c r="E26" s="19"/>
      <c r="F26" s="19"/>
      <c r="G26" s="20"/>
      <c r="H26" s="21"/>
    </row>
    <row r="27" spans="1:8" ht="13.5" thickBot="1">
      <c r="A27" s="23"/>
      <c r="B27" s="24"/>
      <c r="C27" s="25"/>
      <c r="D27" s="25"/>
      <c r="E27" s="25"/>
      <c r="F27" s="25"/>
      <c r="G27" s="26"/>
      <c r="H27" s="27"/>
    </row>
    <row r="28" spans="1:8" s="1" customFormat="1" ht="30" customHeight="1" thickBot="1">
      <c r="A28" s="28" t="s">
        <v>20</v>
      </c>
      <c r="B28" s="29">
        <v>9685742</v>
      </c>
      <c r="C28" s="30">
        <v>323010</v>
      </c>
      <c r="D28" s="31">
        <v>249000</v>
      </c>
      <c r="E28" s="30">
        <v>130000</v>
      </c>
      <c r="F28" s="31">
        <f>+F20</f>
        <v>0</v>
      </c>
      <c r="G28" s="30">
        <v>0</v>
      </c>
      <c r="H28" s="32">
        <v>0</v>
      </c>
    </row>
    <row r="29" spans="1:8" s="1" customFormat="1" ht="28.5" customHeight="1" thickBot="1">
      <c r="A29" s="28" t="s">
        <v>24</v>
      </c>
      <c r="B29" s="170">
        <f>B28+C28+D28+E28+F28+G28+H28</f>
        <v>10387752</v>
      </c>
      <c r="C29" s="171"/>
      <c r="D29" s="171"/>
      <c r="E29" s="171"/>
      <c r="F29" s="171"/>
      <c r="G29" s="171"/>
      <c r="H29" s="172"/>
    </row>
    <row r="30" spans="4:5" ht="13.5" thickBot="1">
      <c r="D30" s="35"/>
      <c r="E30" s="36"/>
    </row>
    <row r="31" spans="1:8" ht="26.25" thickBot="1">
      <c r="A31" s="92" t="s">
        <v>11</v>
      </c>
      <c r="B31" s="165" t="s">
        <v>116</v>
      </c>
      <c r="C31" s="166"/>
      <c r="D31" s="166"/>
      <c r="E31" s="166"/>
      <c r="F31" s="166"/>
      <c r="G31" s="166"/>
      <c r="H31" s="167"/>
    </row>
    <row r="32" spans="1:8" ht="77.25" thickBot="1">
      <c r="A32" s="93" t="s">
        <v>12</v>
      </c>
      <c r="B32" s="14" t="s">
        <v>13</v>
      </c>
      <c r="C32" s="15" t="s">
        <v>14</v>
      </c>
      <c r="D32" s="15" t="s">
        <v>15</v>
      </c>
      <c r="E32" s="15" t="s">
        <v>16</v>
      </c>
      <c r="F32" s="15" t="s">
        <v>17</v>
      </c>
      <c r="G32" s="15" t="s">
        <v>18</v>
      </c>
      <c r="H32" s="16" t="s">
        <v>19</v>
      </c>
    </row>
    <row r="33" spans="1:8" ht="12.75">
      <c r="A33" s="2">
        <v>652</v>
      </c>
      <c r="B33" s="3"/>
      <c r="C33" s="4"/>
      <c r="D33" s="150">
        <v>39000</v>
      </c>
      <c r="E33" s="5"/>
      <c r="F33" s="5"/>
      <c r="G33" s="6"/>
      <c r="H33" s="7"/>
    </row>
    <row r="34" spans="1:8" ht="12.75">
      <c r="A34" s="17">
        <v>652</v>
      </c>
      <c r="B34" s="18"/>
      <c r="C34" s="19"/>
      <c r="D34" s="19">
        <v>217000</v>
      </c>
      <c r="E34" s="19"/>
      <c r="F34" s="19"/>
      <c r="G34" s="20"/>
      <c r="H34" s="21"/>
    </row>
    <row r="35" spans="1:8" ht="12.75">
      <c r="A35" s="17" t="s">
        <v>214</v>
      </c>
      <c r="B35" s="18"/>
      <c r="C35" s="19"/>
      <c r="D35" s="19"/>
      <c r="E35" s="19">
        <v>131000</v>
      </c>
      <c r="F35" s="19"/>
      <c r="G35" s="20"/>
      <c r="H35" s="21"/>
    </row>
    <row r="36" spans="1:8" ht="12.75">
      <c r="A36" s="17" t="s">
        <v>215</v>
      </c>
      <c r="B36" s="18"/>
      <c r="C36" s="19">
        <v>324218</v>
      </c>
      <c r="D36" s="19"/>
      <c r="E36" s="19"/>
      <c r="F36" s="19"/>
      <c r="G36" s="20"/>
      <c r="H36" s="21"/>
    </row>
    <row r="37" spans="1:8" ht="12.75">
      <c r="A37" s="22" t="s">
        <v>212</v>
      </c>
      <c r="B37" s="18">
        <v>1019974</v>
      </c>
      <c r="C37" s="19"/>
      <c r="D37" s="19"/>
      <c r="E37" s="19"/>
      <c r="F37" s="19"/>
      <c r="G37" s="20"/>
      <c r="H37" s="21"/>
    </row>
    <row r="38" spans="1:8" ht="13.5" customHeight="1">
      <c r="A38" s="22" t="s">
        <v>212</v>
      </c>
      <c r="B38" s="18">
        <v>2588</v>
      </c>
      <c r="C38" s="19"/>
      <c r="D38" s="19"/>
      <c r="E38" s="19"/>
      <c r="F38" s="19"/>
      <c r="G38" s="20"/>
      <c r="H38" s="21"/>
    </row>
    <row r="39" spans="1:8" ht="13.5" customHeight="1">
      <c r="A39" s="22" t="s">
        <v>216</v>
      </c>
      <c r="B39" s="18">
        <v>32110</v>
      </c>
      <c r="C39" s="19"/>
      <c r="D39" s="19"/>
      <c r="E39" s="19"/>
      <c r="F39" s="19"/>
      <c r="G39" s="20"/>
      <c r="H39" s="21"/>
    </row>
    <row r="40" spans="1:8" ht="13.5" customHeight="1">
      <c r="A40" s="22" t="s">
        <v>213</v>
      </c>
      <c r="B40" s="18">
        <v>8974684</v>
      </c>
      <c r="C40" s="19"/>
      <c r="D40" s="19"/>
      <c r="E40" s="19"/>
      <c r="F40" s="19"/>
      <c r="G40" s="20"/>
      <c r="H40" s="21"/>
    </row>
    <row r="41" spans="1:8" ht="13.5" thickBot="1">
      <c r="A41" s="23"/>
      <c r="B41" s="24"/>
      <c r="C41" s="25"/>
      <c r="D41" s="25"/>
      <c r="E41" s="25"/>
      <c r="F41" s="25"/>
      <c r="G41" s="26"/>
      <c r="H41" s="27"/>
    </row>
    <row r="42" spans="1:8" s="1" customFormat="1" ht="30" customHeight="1" thickBot="1">
      <c r="A42" s="28" t="s">
        <v>20</v>
      </c>
      <c r="B42" s="29">
        <v>10029356</v>
      </c>
      <c r="C42" s="30">
        <v>324218</v>
      </c>
      <c r="D42" s="31">
        <v>256000</v>
      </c>
      <c r="E42" s="30">
        <v>131000</v>
      </c>
      <c r="F42" s="31">
        <f>+F34</f>
        <v>0</v>
      </c>
      <c r="G42" s="30">
        <v>0</v>
      </c>
      <c r="H42" s="32">
        <v>0</v>
      </c>
    </row>
    <row r="43" spans="1:8" s="1" customFormat="1" ht="28.5" customHeight="1" thickBot="1">
      <c r="A43" s="28" t="s">
        <v>217</v>
      </c>
      <c r="B43" s="170">
        <v>10740574</v>
      </c>
      <c r="C43" s="171"/>
      <c r="D43" s="171"/>
      <c r="E43" s="171"/>
      <c r="F43" s="171"/>
      <c r="G43" s="171"/>
      <c r="H43" s="172"/>
    </row>
    <row r="44" spans="3:5" ht="13.5" customHeight="1">
      <c r="C44" s="37"/>
      <c r="D44" s="35"/>
      <c r="E44" s="38"/>
    </row>
    <row r="45" spans="3:5" ht="13.5" customHeight="1">
      <c r="C45" s="37"/>
      <c r="D45" s="39"/>
      <c r="E45" s="40"/>
    </row>
    <row r="46" spans="4:5" ht="13.5" customHeight="1">
      <c r="D46" s="41"/>
      <c r="E46" s="42"/>
    </row>
    <row r="47" spans="4:5" ht="13.5" customHeight="1">
      <c r="D47" s="43"/>
      <c r="E47" s="44"/>
    </row>
    <row r="48" spans="4:5" ht="13.5" customHeight="1">
      <c r="D48" s="35"/>
      <c r="E48" s="36"/>
    </row>
    <row r="49" spans="3:5" ht="28.5" customHeight="1">
      <c r="C49" s="37"/>
      <c r="D49" s="35"/>
      <c r="E49" s="45"/>
    </row>
    <row r="50" spans="3:5" ht="13.5" customHeight="1">
      <c r="C50" s="37"/>
      <c r="D50" s="35"/>
      <c r="E50" s="40"/>
    </row>
    <row r="51" spans="4:5" ht="13.5" customHeight="1">
      <c r="D51" s="35"/>
      <c r="E51" s="36"/>
    </row>
    <row r="52" spans="4:5" ht="13.5" customHeight="1">
      <c r="D52" s="35"/>
      <c r="E52" s="44"/>
    </row>
    <row r="53" spans="4:5" ht="13.5" customHeight="1">
      <c r="D53" s="35"/>
      <c r="E53" s="36"/>
    </row>
    <row r="54" spans="4:5" ht="22.5" customHeight="1">
      <c r="D54" s="35"/>
      <c r="E54" s="46"/>
    </row>
    <row r="55" spans="4:5" ht="13.5" customHeight="1">
      <c r="D55" s="41"/>
      <c r="E55" s="42"/>
    </row>
    <row r="56" spans="2:5" ht="13.5" customHeight="1">
      <c r="B56" s="37"/>
      <c r="D56" s="41"/>
      <c r="E56" s="47"/>
    </row>
    <row r="57" spans="3:5" ht="13.5" customHeight="1">
      <c r="C57" s="37"/>
      <c r="D57" s="41"/>
      <c r="E57" s="48"/>
    </row>
    <row r="58" spans="3:5" ht="13.5" customHeight="1">
      <c r="C58" s="37"/>
      <c r="D58" s="43"/>
      <c r="E58" s="40"/>
    </row>
    <row r="59" spans="4:5" ht="13.5" customHeight="1">
      <c r="D59" s="35"/>
      <c r="E59" s="36"/>
    </row>
    <row r="60" spans="2:5" ht="13.5" customHeight="1">
      <c r="B60" s="37"/>
      <c r="D60" s="35"/>
      <c r="E60" s="38"/>
    </row>
    <row r="61" spans="3:5" ht="13.5" customHeight="1">
      <c r="C61" s="37"/>
      <c r="D61" s="35"/>
      <c r="E61" s="47"/>
    </row>
    <row r="62" spans="3:5" ht="13.5" customHeight="1">
      <c r="C62" s="37"/>
      <c r="D62" s="43"/>
      <c r="E62" s="40"/>
    </row>
    <row r="63" spans="4:5" ht="13.5" customHeight="1">
      <c r="D63" s="41"/>
      <c r="E63" s="36"/>
    </row>
    <row r="64" spans="3:5" ht="13.5" customHeight="1">
      <c r="C64" s="37"/>
      <c r="D64" s="41"/>
      <c r="E64" s="47"/>
    </row>
    <row r="65" spans="4:5" ht="22.5" customHeight="1">
      <c r="D65" s="43"/>
      <c r="E65" s="46"/>
    </row>
    <row r="66" spans="4:5" ht="13.5" customHeight="1">
      <c r="D66" s="35"/>
      <c r="E66" s="36"/>
    </row>
    <row r="67" spans="4:5" ht="13.5" customHeight="1">
      <c r="D67" s="43"/>
      <c r="E67" s="40"/>
    </row>
    <row r="68" spans="4:5" ht="13.5" customHeight="1">
      <c r="D68" s="35"/>
      <c r="E68" s="36"/>
    </row>
    <row r="69" spans="4:5" ht="13.5" customHeight="1">
      <c r="D69" s="35"/>
      <c r="E69" s="36"/>
    </row>
    <row r="70" spans="1:5" ht="13.5" customHeight="1">
      <c r="A70" s="37"/>
      <c r="D70" s="49"/>
      <c r="E70" s="47"/>
    </row>
    <row r="71" spans="2:5" ht="13.5" customHeight="1">
      <c r="B71" s="37"/>
      <c r="C71" s="37"/>
      <c r="D71" s="50"/>
      <c r="E71" s="47"/>
    </row>
    <row r="72" spans="2:5" ht="13.5" customHeight="1">
      <c r="B72" s="37"/>
      <c r="C72" s="37"/>
      <c r="D72" s="50"/>
      <c r="E72" s="38"/>
    </row>
    <row r="73" spans="2:5" ht="13.5" customHeight="1">
      <c r="B73" s="37"/>
      <c r="C73" s="37"/>
      <c r="D73" s="43"/>
      <c r="E73" s="44"/>
    </row>
    <row r="74" spans="4:5" ht="12.75">
      <c r="D74" s="35"/>
      <c r="E74" s="36"/>
    </row>
    <row r="75" spans="2:5" ht="12.75">
      <c r="B75" s="37"/>
      <c r="D75" s="35"/>
      <c r="E75" s="47"/>
    </row>
    <row r="76" spans="3:5" ht="12.75">
      <c r="C76" s="37"/>
      <c r="D76" s="35"/>
      <c r="E76" s="38"/>
    </row>
    <row r="77" spans="3:5" ht="12.75">
      <c r="C77" s="37"/>
      <c r="D77" s="43"/>
      <c r="E77" s="40"/>
    </row>
    <row r="78" spans="4:5" ht="12.75">
      <c r="D78" s="35"/>
      <c r="E78" s="36"/>
    </row>
    <row r="79" spans="4:5" ht="12.75">
      <c r="D79" s="35"/>
      <c r="E79" s="36"/>
    </row>
    <row r="80" spans="4:5" ht="12.75">
      <c r="D80" s="51"/>
      <c r="E80" s="52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1:5" ht="28.5" customHeight="1">
      <c r="A91" s="53"/>
      <c r="B91" s="53"/>
      <c r="C91" s="53"/>
      <c r="D91" s="54"/>
      <c r="E91" s="55"/>
    </row>
    <row r="92" spans="3:5" ht="12.75">
      <c r="C92" s="37"/>
      <c r="D92" s="35"/>
      <c r="E92" s="38"/>
    </row>
    <row r="93" spans="4:5" ht="12.75">
      <c r="D93" s="56"/>
      <c r="E93" s="57"/>
    </row>
    <row r="94" spans="4:5" ht="12.75">
      <c r="D94" s="35"/>
      <c r="E94" s="36"/>
    </row>
    <row r="95" spans="4:5" ht="12.75">
      <c r="D95" s="51"/>
      <c r="E95" s="52"/>
    </row>
    <row r="96" spans="4:5" ht="12.75">
      <c r="D96" s="51"/>
      <c r="E96" s="52"/>
    </row>
    <row r="97" spans="4:5" ht="12.75">
      <c r="D97" s="35"/>
      <c r="E97" s="36"/>
    </row>
    <row r="98" spans="4:5" ht="12.75">
      <c r="D98" s="43"/>
      <c r="E98" s="40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43"/>
      <c r="E104" s="57"/>
    </row>
    <row r="105" spans="4:5" ht="12.75">
      <c r="D105" s="41"/>
      <c r="E105" s="52"/>
    </row>
    <row r="106" spans="4:5" ht="12.75">
      <c r="D106" s="43"/>
      <c r="E106" s="40"/>
    </row>
    <row r="107" spans="4:5" ht="12.75">
      <c r="D107" s="35"/>
      <c r="E107" s="36"/>
    </row>
    <row r="108" spans="3:5" ht="12.75">
      <c r="C108" s="37"/>
      <c r="D108" s="35"/>
      <c r="E108" s="38"/>
    </row>
    <row r="109" spans="4:5" ht="12.75">
      <c r="D109" s="41"/>
      <c r="E109" s="40"/>
    </row>
    <row r="110" spans="4:5" ht="12.75">
      <c r="D110" s="41"/>
      <c r="E110" s="52"/>
    </row>
    <row r="111" spans="3:5" ht="12.75">
      <c r="C111" s="37"/>
      <c r="D111" s="41"/>
      <c r="E111" s="58"/>
    </row>
    <row r="112" spans="3:5" ht="12.75">
      <c r="C112" s="37"/>
      <c r="D112" s="43"/>
      <c r="E112" s="44"/>
    </row>
    <row r="113" spans="4:5" ht="12.75">
      <c r="D113" s="35"/>
      <c r="E113" s="36"/>
    </row>
    <row r="114" spans="4:5" ht="12.75">
      <c r="D114" s="56"/>
      <c r="E114" s="59"/>
    </row>
    <row r="115" spans="4:5" ht="11.25" customHeight="1">
      <c r="D115" s="51"/>
      <c r="E115" s="52"/>
    </row>
    <row r="116" spans="2:5" ht="24" customHeight="1">
      <c r="B116" s="37"/>
      <c r="D116" s="51"/>
      <c r="E116" s="60"/>
    </row>
    <row r="117" spans="3:5" ht="15" customHeight="1">
      <c r="C117" s="37"/>
      <c r="D117" s="51"/>
      <c r="E117" s="60"/>
    </row>
    <row r="118" spans="4:5" ht="11.25" customHeight="1">
      <c r="D118" s="56"/>
      <c r="E118" s="57"/>
    </row>
    <row r="119" spans="4:5" ht="12.75">
      <c r="D119" s="51"/>
      <c r="E119" s="52"/>
    </row>
    <row r="120" spans="2:5" ht="13.5" customHeight="1">
      <c r="B120" s="37"/>
      <c r="D120" s="51"/>
      <c r="E120" s="61"/>
    </row>
    <row r="121" spans="3:5" ht="12.75" customHeight="1">
      <c r="C121" s="37"/>
      <c r="D121" s="51"/>
      <c r="E121" s="38"/>
    </row>
    <row r="122" spans="3:5" ht="12.75" customHeight="1">
      <c r="C122" s="37"/>
      <c r="D122" s="43"/>
      <c r="E122" s="44"/>
    </row>
    <row r="123" spans="4:5" ht="12.75">
      <c r="D123" s="35"/>
      <c r="E123" s="36"/>
    </row>
    <row r="124" spans="3:5" ht="12.75">
      <c r="C124" s="37"/>
      <c r="D124" s="35"/>
      <c r="E124" s="58"/>
    </row>
    <row r="125" spans="4:5" ht="12.75">
      <c r="D125" s="56"/>
      <c r="E125" s="57"/>
    </row>
    <row r="126" spans="4:5" ht="12.75">
      <c r="D126" s="51"/>
      <c r="E126" s="52"/>
    </row>
    <row r="127" spans="4:5" ht="12.75">
      <c r="D127" s="35"/>
      <c r="E127" s="36"/>
    </row>
    <row r="128" spans="1:5" ht="19.5" customHeight="1">
      <c r="A128" s="62"/>
      <c r="B128" s="10"/>
      <c r="C128" s="10"/>
      <c r="D128" s="10"/>
      <c r="E128" s="47"/>
    </row>
    <row r="129" spans="1:5" ht="15" customHeight="1">
      <c r="A129" s="37"/>
      <c r="D129" s="49"/>
      <c r="E129" s="47"/>
    </row>
    <row r="130" spans="1:5" ht="12.75">
      <c r="A130" s="37"/>
      <c r="B130" s="37"/>
      <c r="D130" s="49"/>
      <c r="E130" s="38"/>
    </row>
    <row r="131" spans="3:5" ht="12.75">
      <c r="C131" s="37"/>
      <c r="D131" s="35"/>
      <c r="E131" s="47"/>
    </row>
    <row r="132" spans="4:5" ht="12.75">
      <c r="D132" s="39"/>
      <c r="E132" s="40"/>
    </row>
    <row r="133" spans="2:5" ht="12.75">
      <c r="B133" s="37"/>
      <c r="D133" s="35"/>
      <c r="E133" s="38"/>
    </row>
    <row r="134" spans="3:5" ht="12.75">
      <c r="C134" s="37"/>
      <c r="D134" s="35"/>
      <c r="E134" s="38"/>
    </row>
    <row r="135" spans="4:5" ht="12.75">
      <c r="D135" s="43"/>
      <c r="E135" s="44"/>
    </row>
    <row r="136" spans="3:5" ht="22.5" customHeight="1">
      <c r="C136" s="37"/>
      <c r="D136" s="35"/>
      <c r="E136" s="45"/>
    </row>
    <row r="137" spans="4:5" ht="12.75">
      <c r="D137" s="35"/>
      <c r="E137" s="44"/>
    </row>
    <row r="138" spans="2:5" ht="12.75">
      <c r="B138" s="37"/>
      <c r="D138" s="41"/>
      <c r="E138" s="47"/>
    </row>
    <row r="139" spans="3:5" ht="12.75">
      <c r="C139" s="37"/>
      <c r="D139" s="41"/>
      <c r="E139" s="48"/>
    </row>
    <row r="140" spans="4:5" ht="12.75">
      <c r="D140" s="43"/>
      <c r="E140" s="40"/>
    </row>
    <row r="141" spans="1:5" ht="13.5" customHeight="1">
      <c r="A141" s="37"/>
      <c r="D141" s="49"/>
      <c r="E141" s="47"/>
    </row>
    <row r="142" spans="2:5" ht="13.5" customHeight="1">
      <c r="B142" s="37"/>
      <c r="D142" s="35"/>
      <c r="E142" s="47"/>
    </row>
    <row r="143" spans="3:5" ht="13.5" customHeight="1">
      <c r="C143" s="37"/>
      <c r="D143" s="35"/>
      <c r="E143" s="38"/>
    </row>
    <row r="144" spans="3:5" ht="12.75">
      <c r="C144" s="37"/>
      <c r="D144" s="43"/>
      <c r="E144" s="40"/>
    </row>
    <row r="145" spans="3:5" ht="12.75">
      <c r="C145" s="37"/>
      <c r="D145" s="35"/>
      <c r="E145" s="38"/>
    </row>
    <row r="146" spans="4:5" ht="12.75">
      <c r="D146" s="56"/>
      <c r="E146" s="57"/>
    </row>
    <row r="147" spans="3:5" ht="12.75">
      <c r="C147" s="37"/>
      <c r="D147" s="41"/>
      <c r="E147" s="58"/>
    </row>
    <row r="148" spans="3:5" ht="12.75">
      <c r="C148" s="37"/>
      <c r="D148" s="43"/>
      <c r="E148" s="44"/>
    </row>
    <row r="149" spans="4:5" ht="12.75">
      <c r="D149" s="56"/>
      <c r="E149" s="63"/>
    </row>
    <row r="150" spans="2:5" ht="12.75">
      <c r="B150" s="37"/>
      <c r="D150" s="51"/>
      <c r="E150" s="61"/>
    </row>
    <row r="151" spans="3:5" ht="12.75">
      <c r="C151" s="37"/>
      <c r="D151" s="51"/>
      <c r="E151" s="38"/>
    </row>
    <row r="152" spans="3:5" ht="12.75">
      <c r="C152" s="37"/>
      <c r="D152" s="43"/>
      <c r="E152" s="44"/>
    </row>
    <row r="153" spans="3:5" ht="12.75">
      <c r="C153" s="37"/>
      <c r="D153" s="43"/>
      <c r="E153" s="44"/>
    </row>
    <row r="154" spans="4:5" ht="12.75">
      <c r="D154" s="35"/>
      <c r="E154" s="36"/>
    </row>
    <row r="155" spans="1:5" s="64" customFormat="1" ht="18" customHeight="1">
      <c r="A155" s="168"/>
      <c r="B155" s="169"/>
      <c r="C155" s="169"/>
      <c r="D155" s="169"/>
      <c r="E155" s="169"/>
    </row>
    <row r="156" spans="1:5" ht="28.5" customHeight="1">
      <c r="A156" s="53"/>
      <c r="B156" s="53"/>
      <c r="C156" s="53"/>
      <c r="D156" s="54"/>
      <c r="E156" s="55"/>
    </row>
    <row r="158" spans="1:5" ht="15.75">
      <c r="A158" s="66"/>
      <c r="B158" s="37"/>
      <c r="C158" s="37"/>
      <c r="D158" s="67"/>
      <c r="E158" s="9"/>
    </row>
    <row r="159" spans="1:5" ht="12.75">
      <c r="A159" s="37"/>
      <c r="B159" s="37"/>
      <c r="C159" s="37"/>
      <c r="D159" s="67"/>
      <c r="E159" s="9"/>
    </row>
    <row r="160" spans="1:5" ht="17.25" customHeight="1">
      <c r="A160" s="37"/>
      <c r="B160" s="37"/>
      <c r="C160" s="37"/>
      <c r="D160" s="67"/>
      <c r="E160" s="9"/>
    </row>
    <row r="161" spans="1:5" ht="13.5" customHeight="1">
      <c r="A161" s="37"/>
      <c r="B161" s="37"/>
      <c r="C161" s="37"/>
      <c r="D161" s="67"/>
      <c r="E161" s="9"/>
    </row>
    <row r="162" spans="1:5" ht="12.75">
      <c r="A162" s="37"/>
      <c r="B162" s="37"/>
      <c r="C162" s="37"/>
      <c r="D162" s="67"/>
      <c r="E162" s="9"/>
    </row>
    <row r="163" spans="1:3" ht="12.75">
      <c r="A163" s="37"/>
      <c r="B163" s="37"/>
      <c r="C163" s="37"/>
    </row>
    <row r="164" spans="1:5" ht="12.75">
      <c r="A164" s="37"/>
      <c r="B164" s="37"/>
      <c r="C164" s="37"/>
      <c r="D164" s="67"/>
      <c r="E164" s="9"/>
    </row>
    <row r="165" spans="1:5" ht="12.75">
      <c r="A165" s="37"/>
      <c r="B165" s="37"/>
      <c r="C165" s="37"/>
      <c r="D165" s="67"/>
      <c r="E165" s="68"/>
    </row>
    <row r="166" spans="1:5" ht="12.75">
      <c r="A166" s="37"/>
      <c r="B166" s="37"/>
      <c r="C166" s="37"/>
      <c r="D166" s="67"/>
      <c r="E166" s="9"/>
    </row>
    <row r="167" spans="1:5" ht="22.5" customHeight="1">
      <c r="A167" s="37"/>
      <c r="B167" s="37"/>
      <c r="C167" s="37"/>
      <c r="D167" s="67"/>
      <c r="E167" s="45"/>
    </row>
    <row r="168" spans="4:5" ht="22.5" customHeight="1">
      <c r="D168" s="43"/>
      <c r="E168" s="46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7"/>
  <sheetViews>
    <sheetView tabSelected="1" zoomScalePageLayoutView="0" workbookViewId="0" topLeftCell="A26">
      <selection activeCell="M377" sqref="M377"/>
    </sheetView>
  </sheetViews>
  <sheetFormatPr defaultColWidth="11.421875" defaultRowHeight="12.75"/>
  <cols>
    <col min="1" max="1" width="11.421875" style="121" bestFit="1" customWidth="1"/>
    <col min="2" max="2" width="6.7109375" style="121" customWidth="1"/>
    <col min="3" max="3" width="34.421875" style="122" customWidth="1"/>
    <col min="4" max="4" width="14.28125" style="123" customWidth="1"/>
    <col min="5" max="5" width="11.421875" style="123" bestFit="1" customWidth="1"/>
    <col min="6" max="6" width="12.421875" style="123" bestFit="1" customWidth="1"/>
    <col min="7" max="7" width="14.140625" style="123" bestFit="1" customWidth="1"/>
    <col min="8" max="8" width="7.140625" style="123" customWidth="1"/>
    <col min="9" max="9" width="7.57421875" style="123" bestFit="1" customWidth="1"/>
    <col min="10" max="10" width="14.28125" style="123" customWidth="1"/>
    <col min="11" max="11" width="10.00390625" style="123" bestFit="1" customWidth="1"/>
    <col min="12" max="13" width="12.28125" style="123" bestFit="1" customWidth="1"/>
    <col min="14" max="16384" width="11.421875" style="8" customWidth="1"/>
  </cols>
  <sheetData>
    <row r="1" spans="1:13" ht="24" customHeight="1">
      <c r="A1" s="173" t="s">
        <v>151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9" customFormat="1" ht="67.5">
      <c r="A2" s="119" t="s">
        <v>25</v>
      </c>
      <c r="B2" s="119" t="s">
        <v>50</v>
      </c>
      <c r="C2" s="119" t="s">
        <v>26</v>
      </c>
      <c r="D2" s="124" t="s">
        <v>117</v>
      </c>
      <c r="E2" s="120" t="s">
        <v>13</v>
      </c>
      <c r="F2" s="120" t="s">
        <v>14</v>
      </c>
      <c r="G2" s="120" t="s">
        <v>15</v>
      </c>
      <c r="H2" s="120" t="s">
        <v>16</v>
      </c>
      <c r="I2" s="120" t="s">
        <v>27</v>
      </c>
      <c r="J2" s="120" t="s">
        <v>18</v>
      </c>
      <c r="K2" s="120" t="s">
        <v>19</v>
      </c>
      <c r="L2" s="124" t="s">
        <v>41</v>
      </c>
      <c r="M2" s="124" t="s">
        <v>118</v>
      </c>
    </row>
    <row r="3" spans="1:13" ht="12.75">
      <c r="A3" s="96"/>
      <c r="B3" s="96"/>
      <c r="C3" s="97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9" customFormat="1" ht="38.25">
      <c r="A4" s="98" t="s">
        <v>48</v>
      </c>
      <c r="B4" s="98"/>
      <c r="C4" s="99" t="s">
        <v>46</v>
      </c>
      <c r="D4" s="115">
        <f>SUM(D5,D11,D21,D28,D82)</f>
        <v>1019974</v>
      </c>
      <c r="E4" s="110"/>
      <c r="F4" s="110"/>
      <c r="G4" s="110"/>
      <c r="H4" s="110"/>
      <c r="I4" s="110"/>
      <c r="J4" s="110"/>
      <c r="K4" s="110"/>
      <c r="L4" s="110">
        <v>1019974</v>
      </c>
      <c r="M4" s="110">
        <v>1019974</v>
      </c>
    </row>
    <row r="5" spans="1:13" s="9" customFormat="1" ht="27.75" customHeight="1">
      <c r="A5" s="100" t="s">
        <v>49</v>
      </c>
      <c r="B5" s="125"/>
      <c r="C5" s="102" t="s">
        <v>47</v>
      </c>
      <c r="D5" s="116">
        <f>SUM(D6)</f>
        <v>0</v>
      </c>
      <c r="E5" s="111"/>
      <c r="F5" s="111"/>
      <c r="G5" s="111"/>
      <c r="H5" s="111"/>
      <c r="I5" s="111"/>
      <c r="J5" s="111"/>
      <c r="K5" s="111"/>
      <c r="L5" s="111"/>
      <c r="M5" s="111"/>
    </row>
    <row r="6" spans="1:13" s="9" customFormat="1" ht="12.75">
      <c r="A6" s="103">
        <v>4</v>
      </c>
      <c r="B6" s="101"/>
      <c r="C6" s="104" t="s">
        <v>40</v>
      </c>
      <c r="D6" s="117"/>
      <c r="E6" s="112"/>
      <c r="F6" s="112"/>
      <c r="G6" s="112"/>
      <c r="H6" s="112"/>
      <c r="I6" s="112"/>
      <c r="J6" s="112"/>
      <c r="K6" s="112"/>
      <c r="L6" s="112"/>
      <c r="M6" s="112"/>
    </row>
    <row r="7" spans="1:13" s="9" customFormat="1" ht="12.75" customHeight="1">
      <c r="A7" s="103">
        <v>42</v>
      </c>
      <c r="B7" s="101"/>
      <c r="C7" s="104" t="s">
        <v>54</v>
      </c>
      <c r="D7" s="117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75">
      <c r="A8" s="103">
        <v>421</v>
      </c>
      <c r="B8" s="101"/>
      <c r="C8" s="104" t="s">
        <v>93</v>
      </c>
      <c r="D8" s="117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2.75">
      <c r="A9" s="103">
        <v>4212</v>
      </c>
      <c r="B9" s="105">
        <v>419</v>
      </c>
      <c r="C9" s="104" t="s">
        <v>51</v>
      </c>
      <c r="D9" s="117"/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12.75">
      <c r="A10" s="103"/>
      <c r="B10" s="101"/>
      <c r="C10" s="104"/>
      <c r="D10" s="117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s="9" customFormat="1" ht="12.75" customHeight="1">
      <c r="A11" s="100" t="s">
        <v>52</v>
      </c>
      <c r="B11" s="100"/>
      <c r="C11" s="102" t="s">
        <v>53</v>
      </c>
      <c r="D11" s="118">
        <f>SUM(D12)</f>
        <v>0</v>
      </c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s="9" customFormat="1" ht="12.75">
      <c r="A12" s="103">
        <v>4</v>
      </c>
      <c r="B12" s="101"/>
      <c r="C12" s="104" t="s">
        <v>40</v>
      </c>
      <c r="D12" s="117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s="9" customFormat="1" ht="25.5">
      <c r="A13" s="103">
        <v>42</v>
      </c>
      <c r="B13" s="101"/>
      <c r="C13" s="104" t="s">
        <v>54</v>
      </c>
      <c r="D13" s="117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2.75">
      <c r="A14" s="103">
        <v>422</v>
      </c>
      <c r="B14" s="101"/>
      <c r="C14" s="104" t="s">
        <v>39</v>
      </c>
      <c r="D14" s="117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2.75">
      <c r="A15" s="103">
        <v>4221</v>
      </c>
      <c r="B15" s="105">
        <v>420</v>
      </c>
      <c r="C15" s="104" t="s">
        <v>55</v>
      </c>
      <c r="D15" s="117"/>
      <c r="E15" s="112"/>
      <c r="F15" s="112"/>
      <c r="G15" s="112"/>
      <c r="H15" s="112"/>
      <c r="I15" s="112"/>
      <c r="J15" s="112"/>
      <c r="K15" s="112"/>
      <c r="L15" s="112"/>
      <c r="M15" s="112"/>
    </row>
    <row r="16" spans="1:13" ht="12.75">
      <c r="A16" s="103">
        <v>4222</v>
      </c>
      <c r="B16" s="105">
        <v>421</v>
      </c>
      <c r="C16" s="104" t="s">
        <v>56</v>
      </c>
      <c r="D16" s="117"/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3" s="9" customFormat="1" ht="12.75">
      <c r="A17" s="103">
        <v>4223</v>
      </c>
      <c r="B17" s="105">
        <v>422</v>
      </c>
      <c r="C17" s="104" t="s">
        <v>57</v>
      </c>
      <c r="D17" s="117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ht="12.75">
      <c r="A18" s="103">
        <v>4226</v>
      </c>
      <c r="B18" s="105">
        <v>423</v>
      </c>
      <c r="C18" s="104" t="s">
        <v>58</v>
      </c>
      <c r="D18" s="117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12.75">
      <c r="A19" s="103">
        <v>4227</v>
      </c>
      <c r="B19" s="105">
        <v>424</v>
      </c>
      <c r="C19" s="104" t="s">
        <v>59</v>
      </c>
      <c r="D19" s="117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2.75">
      <c r="A20" s="103"/>
      <c r="B20" s="101"/>
      <c r="C20" s="104"/>
      <c r="D20" s="117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ht="38.25">
      <c r="A21" s="106" t="s">
        <v>60</v>
      </c>
      <c r="B21" s="126"/>
      <c r="C21" s="102" t="s">
        <v>61</v>
      </c>
      <c r="D21" s="116">
        <f>SUM(D22)</f>
        <v>36000</v>
      </c>
      <c r="E21" s="111">
        <v>36000</v>
      </c>
      <c r="F21" s="111"/>
      <c r="G21" s="111"/>
      <c r="H21" s="111"/>
      <c r="I21" s="111"/>
      <c r="J21" s="111"/>
      <c r="K21" s="111"/>
      <c r="L21" s="111">
        <v>36000</v>
      </c>
      <c r="M21" s="111">
        <v>36000</v>
      </c>
    </row>
    <row r="22" spans="1:13" s="9" customFormat="1" ht="12.75" customHeight="1">
      <c r="A22" s="103">
        <v>3</v>
      </c>
      <c r="B22" s="101"/>
      <c r="C22" s="104" t="s">
        <v>62</v>
      </c>
      <c r="D22" s="117">
        <f>SUM(D23)</f>
        <v>36000</v>
      </c>
      <c r="E22" s="112">
        <v>36000</v>
      </c>
      <c r="F22" s="112"/>
      <c r="G22" s="112"/>
      <c r="H22" s="112"/>
      <c r="I22" s="112"/>
      <c r="J22" s="112"/>
      <c r="K22" s="112"/>
      <c r="L22" s="112">
        <v>36000</v>
      </c>
      <c r="M22" s="112">
        <v>36000</v>
      </c>
    </row>
    <row r="23" spans="1:13" s="9" customFormat="1" ht="12.75">
      <c r="A23" s="139">
        <v>32</v>
      </c>
      <c r="B23" s="140"/>
      <c r="C23" s="141" t="s">
        <v>32</v>
      </c>
      <c r="D23" s="142">
        <f>SUM(D24)</f>
        <v>36000</v>
      </c>
      <c r="E23" s="143">
        <v>36000</v>
      </c>
      <c r="F23" s="143"/>
      <c r="G23" s="143"/>
      <c r="H23" s="143"/>
      <c r="I23" s="143"/>
      <c r="J23" s="143"/>
      <c r="K23" s="143"/>
      <c r="L23" s="143">
        <v>36000</v>
      </c>
      <c r="M23" s="143">
        <v>36000</v>
      </c>
    </row>
    <row r="24" spans="1:13" ht="12.75">
      <c r="A24" s="103">
        <v>323</v>
      </c>
      <c r="B24" s="101"/>
      <c r="C24" s="104" t="s">
        <v>35</v>
      </c>
      <c r="D24" s="117">
        <f>SUM(D25,D26)</f>
        <v>36000</v>
      </c>
      <c r="E24" s="112">
        <v>36000</v>
      </c>
      <c r="F24" s="112"/>
      <c r="G24" s="112"/>
      <c r="H24" s="112"/>
      <c r="I24" s="112"/>
      <c r="J24" s="112"/>
      <c r="K24" s="112"/>
      <c r="L24" s="112">
        <v>36000</v>
      </c>
      <c r="M24" s="112">
        <v>36000</v>
      </c>
    </row>
    <row r="25" spans="1:13" ht="12.75">
      <c r="A25" s="103">
        <v>3232</v>
      </c>
      <c r="B25" s="105">
        <v>425</v>
      </c>
      <c r="C25" s="104" t="s">
        <v>63</v>
      </c>
      <c r="D25" s="117">
        <v>36000</v>
      </c>
      <c r="E25" s="112">
        <v>36000</v>
      </c>
      <c r="F25" s="112"/>
      <c r="G25" s="112"/>
      <c r="H25" s="112"/>
      <c r="I25" s="112"/>
      <c r="J25" s="112"/>
      <c r="K25" s="112"/>
      <c r="L25" s="112">
        <v>36000</v>
      </c>
      <c r="M25" s="112">
        <v>36000</v>
      </c>
    </row>
    <row r="26" spans="1:13" ht="12.75">
      <c r="A26" s="103">
        <v>3237</v>
      </c>
      <c r="B26" s="105">
        <v>426</v>
      </c>
      <c r="C26" s="104" t="s">
        <v>64</v>
      </c>
      <c r="D26" s="117"/>
      <c r="E26" s="112"/>
      <c r="F26" s="112"/>
      <c r="G26" s="112"/>
      <c r="H26" s="112"/>
      <c r="I26" s="112"/>
      <c r="J26" s="112"/>
      <c r="K26" s="112"/>
      <c r="L26" s="112"/>
      <c r="M26" s="112"/>
    </row>
    <row r="27" spans="1:13" s="9" customFormat="1" ht="12.75">
      <c r="A27" s="103"/>
      <c r="B27" s="101"/>
      <c r="C27" s="104"/>
      <c r="D27" s="117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3" ht="25.5">
      <c r="A28" s="106" t="s">
        <v>65</v>
      </c>
      <c r="B28" s="126"/>
      <c r="C28" s="102" t="s">
        <v>66</v>
      </c>
      <c r="D28" s="118">
        <f>SUM(D29)</f>
        <v>183732</v>
      </c>
      <c r="E28" s="111">
        <v>183732</v>
      </c>
      <c r="F28" s="111"/>
      <c r="G28" s="111"/>
      <c r="H28" s="111"/>
      <c r="I28" s="111"/>
      <c r="J28" s="111"/>
      <c r="K28" s="111"/>
      <c r="L28" s="111">
        <v>183732</v>
      </c>
      <c r="M28" s="111">
        <v>183732</v>
      </c>
    </row>
    <row r="29" spans="1:13" ht="12.75">
      <c r="A29" s="103">
        <v>3</v>
      </c>
      <c r="B29" s="101"/>
      <c r="C29" s="104" t="s">
        <v>62</v>
      </c>
      <c r="D29" s="117">
        <f>SUM(D30,D75)</f>
        <v>183732</v>
      </c>
      <c r="E29" s="112">
        <v>183732</v>
      </c>
      <c r="F29" s="112"/>
      <c r="G29" s="112"/>
      <c r="H29" s="112"/>
      <c r="I29" s="112"/>
      <c r="J29" s="112"/>
      <c r="K29" s="112"/>
      <c r="L29" s="112">
        <v>183732</v>
      </c>
      <c r="M29" s="112">
        <v>183732</v>
      </c>
    </row>
    <row r="30" spans="1:13" ht="12.75">
      <c r="A30" s="139">
        <v>32</v>
      </c>
      <c r="B30" s="140"/>
      <c r="C30" s="141" t="s">
        <v>32</v>
      </c>
      <c r="D30" s="142">
        <v>183711</v>
      </c>
      <c r="E30" s="143">
        <v>183711</v>
      </c>
      <c r="F30" s="143"/>
      <c r="G30" s="143"/>
      <c r="H30" s="143"/>
      <c r="I30" s="143"/>
      <c r="J30" s="143"/>
      <c r="K30" s="143"/>
      <c r="L30" s="143">
        <v>183711</v>
      </c>
      <c r="M30" s="143">
        <v>183711</v>
      </c>
    </row>
    <row r="31" spans="1:13" s="9" customFormat="1" ht="12.75">
      <c r="A31" s="103">
        <v>321</v>
      </c>
      <c r="B31" s="101"/>
      <c r="C31" s="104" t="s">
        <v>33</v>
      </c>
      <c r="D31" s="117">
        <v>29850</v>
      </c>
      <c r="E31" s="112">
        <v>29850</v>
      </c>
      <c r="F31" s="112"/>
      <c r="G31" s="112"/>
      <c r="H31" s="112"/>
      <c r="I31" s="112"/>
      <c r="J31" s="112"/>
      <c r="K31" s="112"/>
      <c r="L31" s="112"/>
      <c r="M31" s="112"/>
    </row>
    <row r="32" spans="1:13" ht="12.75">
      <c r="A32" s="103">
        <v>3211</v>
      </c>
      <c r="B32" s="105">
        <v>427</v>
      </c>
      <c r="C32" s="104" t="s">
        <v>67</v>
      </c>
      <c r="D32" s="117">
        <v>11500</v>
      </c>
      <c r="E32" s="112">
        <v>11500</v>
      </c>
      <c r="F32" s="112"/>
      <c r="G32" s="112"/>
      <c r="H32" s="112"/>
      <c r="I32" s="112"/>
      <c r="J32" s="112"/>
      <c r="K32" s="112"/>
      <c r="L32" s="112"/>
      <c r="M32" s="112"/>
    </row>
    <row r="33" spans="1:13" ht="12.75">
      <c r="A33" s="103">
        <v>32111</v>
      </c>
      <c r="B33" s="105"/>
      <c r="C33" s="104" t="s">
        <v>122</v>
      </c>
      <c r="D33" s="117">
        <v>7500</v>
      </c>
      <c r="E33" s="112">
        <v>7500</v>
      </c>
      <c r="F33" s="112"/>
      <c r="G33" s="112"/>
      <c r="H33" s="112"/>
      <c r="I33" s="112"/>
      <c r="J33" s="112"/>
      <c r="K33" s="112"/>
      <c r="L33" s="112"/>
      <c r="M33" s="112"/>
    </row>
    <row r="34" spans="1:13" ht="12.75">
      <c r="A34" s="103">
        <v>32115</v>
      </c>
      <c r="B34" s="105"/>
      <c r="C34" s="104" t="s">
        <v>123</v>
      </c>
      <c r="D34" s="117">
        <v>4000</v>
      </c>
      <c r="E34" s="112">
        <v>4000</v>
      </c>
      <c r="F34" s="112"/>
      <c r="G34" s="112"/>
      <c r="H34" s="112"/>
      <c r="I34" s="112"/>
      <c r="J34" s="112"/>
      <c r="K34" s="112"/>
      <c r="L34" s="112"/>
      <c r="M34" s="112"/>
    </row>
    <row r="35" spans="1:13" ht="12.75">
      <c r="A35" s="103">
        <v>3213</v>
      </c>
      <c r="B35" s="105">
        <v>428</v>
      </c>
      <c r="C35" s="104" t="s">
        <v>68</v>
      </c>
      <c r="D35" s="117">
        <v>8350</v>
      </c>
      <c r="E35" s="112">
        <v>8350</v>
      </c>
      <c r="F35" s="112"/>
      <c r="G35" s="112"/>
      <c r="H35" s="112"/>
      <c r="I35" s="112"/>
      <c r="J35" s="112"/>
      <c r="K35" s="112"/>
      <c r="L35" s="112"/>
      <c r="M35" s="112"/>
    </row>
    <row r="36" spans="1:13" ht="12.75">
      <c r="A36" s="103">
        <v>32131</v>
      </c>
      <c r="B36" s="105"/>
      <c r="C36" s="104" t="s">
        <v>124</v>
      </c>
      <c r="D36" s="117">
        <v>8350</v>
      </c>
      <c r="E36" s="112">
        <v>8350</v>
      </c>
      <c r="F36" s="112"/>
      <c r="G36" s="112"/>
      <c r="H36" s="112"/>
      <c r="I36" s="112"/>
      <c r="J36" s="112"/>
      <c r="K36" s="112"/>
      <c r="L36" s="112"/>
      <c r="M36" s="112"/>
    </row>
    <row r="37" spans="1:13" s="9" customFormat="1" ht="12.75" customHeight="1">
      <c r="A37" s="103">
        <v>3214</v>
      </c>
      <c r="B37" s="105">
        <v>429</v>
      </c>
      <c r="C37" s="104" t="s">
        <v>69</v>
      </c>
      <c r="D37" s="117">
        <v>10000</v>
      </c>
      <c r="E37" s="112">
        <v>10000</v>
      </c>
      <c r="F37" s="112"/>
      <c r="G37" s="112"/>
      <c r="H37" s="112"/>
      <c r="I37" s="112"/>
      <c r="J37" s="112"/>
      <c r="K37" s="112"/>
      <c r="L37" s="112"/>
      <c r="M37" s="112"/>
    </row>
    <row r="38" spans="1:13" s="9" customFormat="1" ht="12.75" customHeight="1">
      <c r="A38" s="103">
        <v>32141</v>
      </c>
      <c r="B38" s="105"/>
      <c r="C38" s="104" t="s">
        <v>125</v>
      </c>
      <c r="D38" s="117">
        <v>10000</v>
      </c>
      <c r="E38" s="112">
        <v>10000</v>
      </c>
      <c r="F38" s="112"/>
      <c r="G38" s="112"/>
      <c r="H38" s="112"/>
      <c r="I38" s="112"/>
      <c r="J38" s="112"/>
      <c r="K38" s="112"/>
      <c r="L38" s="112"/>
      <c r="M38" s="112"/>
    </row>
    <row r="39" spans="1:13" s="9" customFormat="1" ht="12.75">
      <c r="A39" s="103">
        <v>322</v>
      </c>
      <c r="B39" s="101"/>
      <c r="C39" s="104" t="s">
        <v>34</v>
      </c>
      <c r="D39" s="117">
        <f>SUM(D40:D49)</f>
        <v>115734</v>
      </c>
      <c r="E39" s="112">
        <v>57867</v>
      </c>
      <c r="F39" s="112"/>
      <c r="G39" s="112"/>
      <c r="H39" s="112"/>
      <c r="I39" s="112"/>
      <c r="J39" s="112"/>
      <c r="K39" s="112"/>
      <c r="L39" s="112"/>
      <c r="M39" s="112"/>
    </row>
    <row r="40" spans="1:13" s="9" customFormat="1" ht="12.75">
      <c r="A40" s="103">
        <v>3221</v>
      </c>
      <c r="B40" s="105">
        <v>430</v>
      </c>
      <c r="C40" s="104" t="s">
        <v>70</v>
      </c>
      <c r="D40" s="117">
        <v>51060</v>
      </c>
      <c r="E40" s="112">
        <v>51060</v>
      </c>
      <c r="F40" s="112"/>
      <c r="G40" s="112"/>
      <c r="H40" s="112"/>
      <c r="I40" s="112"/>
      <c r="J40" s="112"/>
      <c r="K40" s="112"/>
      <c r="L40" s="112"/>
      <c r="M40" s="112"/>
    </row>
    <row r="41" spans="1:13" s="9" customFormat="1" ht="12.75">
      <c r="A41" s="103">
        <v>32211</v>
      </c>
      <c r="B41" s="105"/>
      <c r="C41" s="104" t="s">
        <v>126</v>
      </c>
      <c r="D41" s="117">
        <v>25530</v>
      </c>
      <c r="E41" s="112">
        <v>25530</v>
      </c>
      <c r="F41" s="112"/>
      <c r="G41" s="112"/>
      <c r="H41" s="112"/>
      <c r="I41" s="112"/>
      <c r="J41" s="112"/>
      <c r="K41" s="112"/>
      <c r="L41" s="112"/>
      <c r="M41" s="112"/>
    </row>
    <row r="42" spans="1:13" s="9" customFormat="1" ht="25.5">
      <c r="A42" s="103">
        <v>32214</v>
      </c>
      <c r="B42" s="105"/>
      <c r="C42" s="104" t="s">
        <v>127</v>
      </c>
      <c r="D42" s="117">
        <v>25530</v>
      </c>
      <c r="E42" s="112">
        <v>25530</v>
      </c>
      <c r="F42" s="112"/>
      <c r="G42" s="112"/>
      <c r="H42" s="112"/>
      <c r="I42" s="112"/>
      <c r="J42" s="112"/>
      <c r="K42" s="112"/>
      <c r="L42" s="112"/>
      <c r="M42" s="112"/>
    </row>
    <row r="43" spans="1:13" ht="12.75">
      <c r="A43" s="103">
        <v>3223</v>
      </c>
      <c r="B43" s="105">
        <v>431</v>
      </c>
      <c r="C43" s="104" t="s">
        <v>71</v>
      </c>
      <c r="D43" s="117"/>
      <c r="E43" s="112"/>
      <c r="F43" s="112"/>
      <c r="G43" s="112"/>
      <c r="H43" s="112"/>
      <c r="I43" s="112"/>
      <c r="J43" s="112"/>
      <c r="K43" s="112"/>
      <c r="L43" s="112"/>
      <c r="M43" s="112"/>
    </row>
    <row r="44" spans="1:13" s="9" customFormat="1" ht="25.5">
      <c r="A44" s="103">
        <v>3224</v>
      </c>
      <c r="B44" s="105">
        <v>432</v>
      </c>
      <c r="C44" s="104" t="s">
        <v>72</v>
      </c>
      <c r="D44" s="117">
        <v>6497</v>
      </c>
      <c r="E44" s="112">
        <v>6497</v>
      </c>
      <c r="F44" s="112"/>
      <c r="G44" s="112"/>
      <c r="H44" s="112"/>
      <c r="I44" s="112"/>
      <c r="J44" s="112"/>
      <c r="K44" s="112"/>
      <c r="L44" s="112"/>
      <c r="M44" s="112"/>
    </row>
    <row r="45" spans="1:13" s="9" customFormat="1" ht="25.5">
      <c r="A45" s="103">
        <v>32241</v>
      </c>
      <c r="B45" s="105"/>
      <c r="C45" s="104" t="s">
        <v>148</v>
      </c>
      <c r="D45" s="117">
        <v>1873</v>
      </c>
      <c r="E45" s="112">
        <v>1873</v>
      </c>
      <c r="F45" s="112"/>
      <c r="G45" s="112"/>
      <c r="H45" s="112"/>
      <c r="I45" s="112"/>
      <c r="J45" s="112"/>
      <c r="K45" s="112"/>
      <c r="L45" s="112"/>
      <c r="M45" s="112"/>
    </row>
    <row r="46" spans="1:13" s="9" customFormat="1" ht="12.75">
      <c r="A46" s="103">
        <v>32242</v>
      </c>
      <c r="B46" s="105"/>
      <c r="C46" s="104" t="s">
        <v>149</v>
      </c>
      <c r="D46" s="117">
        <v>4624</v>
      </c>
      <c r="E46" s="112">
        <v>4624</v>
      </c>
      <c r="F46" s="112"/>
      <c r="G46" s="112"/>
      <c r="H46" s="112"/>
      <c r="I46" s="112"/>
      <c r="J46" s="112"/>
      <c r="K46" s="112"/>
      <c r="L46" s="112"/>
      <c r="M46" s="112"/>
    </row>
    <row r="47" spans="1:13" ht="12.75">
      <c r="A47" s="103">
        <v>3225</v>
      </c>
      <c r="B47" s="105">
        <v>433</v>
      </c>
      <c r="C47" s="104" t="s">
        <v>73</v>
      </c>
      <c r="D47" s="117">
        <v>310</v>
      </c>
      <c r="E47" s="112">
        <v>310</v>
      </c>
      <c r="F47" s="112"/>
      <c r="G47" s="112"/>
      <c r="H47" s="112"/>
      <c r="I47" s="112"/>
      <c r="J47" s="112"/>
      <c r="K47" s="112"/>
      <c r="L47" s="112"/>
      <c r="M47" s="112"/>
    </row>
    <row r="48" spans="1:13" ht="12.75">
      <c r="A48" s="103">
        <v>32251</v>
      </c>
      <c r="B48" s="105"/>
      <c r="C48" s="104" t="s">
        <v>133</v>
      </c>
      <c r="D48" s="117">
        <v>310</v>
      </c>
      <c r="E48" s="112">
        <v>310</v>
      </c>
      <c r="F48" s="112"/>
      <c r="G48" s="112"/>
      <c r="H48" s="112"/>
      <c r="I48" s="112"/>
      <c r="J48" s="112"/>
      <c r="K48" s="112"/>
      <c r="L48" s="112"/>
      <c r="M48" s="112"/>
    </row>
    <row r="49" spans="1:13" ht="12.75">
      <c r="A49" s="103">
        <v>3227</v>
      </c>
      <c r="B49" s="105">
        <v>434</v>
      </c>
      <c r="C49" s="107" t="s">
        <v>74</v>
      </c>
      <c r="D49" s="117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1:13" ht="12.75">
      <c r="A50" s="103">
        <v>323</v>
      </c>
      <c r="B50" s="101"/>
      <c r="C50" s="104" t="s">
        <v>35</v>
      </c>
      <c r="D50" s="117">
        <f>SUM(D51:D65)</f>
        <v>189618</v>
      </c>
      <c r="E50" s="112">
        <v>95544</v>
      </c>
      <c r="F50" s="112"/>
      <c r="G50" s="112"/>
      <c r="H50" s="112"/>
      <c r="I50" s="112"/>
      <c r="J50" s="112"/>
      <c r="K50" s="112"/>
      <c r="L50" s="112"/>
      <c r="M50" s="112"/>
    </row>
    <row r="51" spans="1:13" ht="12.75">
      <c r="A51" s="103">
        <v>3231</v>
      </c>
      <c r="B51" s="105">
        <v>435</v>
      </c>
      <c r="C51" s="104" t="s">
        <v>75</v>
      </c>
      <c r="D51" s="117">
        <v>29962</v>
      </c>
      <c r="E51" s="112">
        <v>29962</v>
      </c>
      <c r="F51" s="112"/>
      <c r="G51" s="112"/>
      <c r="H51" s="112"/>
      <c r="I51" s="112"/>
      <c r="J51" s="112"/>
      <c r="K51" s="112"/>
      <c r="L51" s="112"/>
      <c r="M51" s="112"/>
    </row>
    <row r="52" spans="1:13" ht="12.75">
      <c r="A52" s="103">
        <v>32311</v>
      </c>
      <c r="B52" s="105"/>
      <c r="C52" s="104" t="s">
        <v>134</v>
      </c>
      <c r="D52" s="117">
        <v>23500</v>
      </c>
      <c r="E52" s="112">
        <v>23500</v>
      </c>
      <c r="F52" s="112"/>
      <c r="G52" s="112"/>
      <c r="H52" s="112"/>
      <c r="I52" s="112"/>
      <c r="J52" s="112"/>
      <c r="K52" s="112"/>
      <c r="L52" s="112"/>
      <c r="M52" s="112"/>
    </row>
    <row r="53" spans="1:13" ht="12.75">
      <c r="A53" s="103">
        <v>32313</v>
      </c>
      <c r="B53" s="105"/>
      <c r="C53" s="104" t="s">
        <v>135</v>
      </c>
      <c r="D53" s="117">
        <v>6462</v>
      </c>
      <c r="E53" s="112">
        <v>6462</v>
      </c>
      <c r="F53" s="112"/>
      <c r="G53" s="112"/>
      <c r="H53" s="112"/>
      <c r="I53" s="112"/>
      <c r="J53" s="112"/>
      <c r="K53" s="112"/>
      <c r="L53" s="112"/>
      <c r="M53" s="112"/>
    </row>
    <row r="54" spans="1:13" ht="12.75">
      <c r="A54" s="103">
        <v>3232</v>
      </c>
      <c r="B54" s="105">
        <v>436</v>
      </c>
      <c r="C54" s="104" t="s">
        <v>63</v>
      </c>
      <c r="D54" s="117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3" s="9" customFormat="1" ht="12.75">
      <c r="A55" s="103">
        <v>3233</v>
      </c>
      <c r="B55" s="105">
        <v>437</v>
      </c>
      <c r="C55" s="104" t="s">
        <v>76</v>
      </c>
      <c r="D55" s="117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3" s="9" customFormat="1" ht="12.75">
      <c r="A56" s="103">
        <v>32331</v>
      </c>
      <c r="B56" s="105"/>
      <c r="C56" s="104" t="s">
        <v>150</v>
      </c>
      <c r="D56" s="117">
        <v>1470</v>
      </c>
      <c r="E56" s="112">
        <v>1470</v>
      </c>
      <c r="F56" s="112"/>
      <c r="G56" s="112"/>
      <c r="H56" s="112"/>
      <c r="I56" s="112"/>
      <c r="J56" s="112"/>
      <c r="K56" s="112"/>
      <c r="L56" s="112"/>
      <c r="M56" s="112"/>
    </row>
    <row r="57" spans="1:13" s="9" customFormat="1" ht="12.75">
      <c r="A57" s="103">
        <v>3234</v>
      </c>
      <c r="B57" s="105">
        <v>438</v>
      </c>
      <c r="C57" s="104" t="s">
        <v>77</v>
      </c>
      <c r="D57" s="117">
        <v>61487</v>
      </c>
      <c r="E57" s="112">
        <v>61487</v>
      </c>
      <c r="F57" s="112"/>
      <c r="G57" s="112"/>
      <c r="H57" s="112"/>
      <c r="I57" s="112"/>
      <c r="J57" s="112"/>
      <c r="K57" s="112"/>
      <c r="L57" s="112"/>
      <c r="M57" s="112"/>
    </row>
    <row r="58" spans="1:13" s="9" customFormat="1" ht="12.75">
      <c r="A58" s="103">
        <v>32341</v>
      </c>
      <c r="B58" s="105"/>
      <c r="C58" s="104" t="s">
        <v>139</v>
      </c>
      <c r="D58" s="117">
        <v>44913</v>
      </c>
      <c r="E58" s="112">
        <v>44913</v>
      </c>
      <c r="F58" s="112"/>
      <c r="G58" s="112"/>
      <c r="H58" s="112"/>
      <c r="I58" s="112"/>
      <c r="J58" s="112"/>
      <c r="K58" s="112"/>
      <c r="L58" s="112"/>
      <c r="M58" s="112"/>
    </row>
    <row r="59" spans="1:13" s="9" customFormat="1" ht="12.75">
      <c r="A59" s="103">
        <v>32342</v>
      </c>
      <c r="B59" s="105"/>
      <c r="C59" s="104" t="s">
        <v>140</v>
      </c>
      <c r="D59" s="117">
        <v>16574</v>
      </c>
      <c r="E59" s="112">
        <v>16574</v>
      </c>
      <c r="F59" s="112"/>
      <c r="G59" s="112"/>
      <c r="H59" s="112"/>
      <c r="I59" s="112"/>
      <c r="J59" s="112"/>
      <c r="K59" s="112"/>
      <c r="L59" s="112"/>
      <c r="M59" s="112"/>
    </row>
    <row r="60" spans="1:13" ht="12.75">
      <c r="A60" s="103">
        <v>3235</v>
      </c>
      <c r="B60" s="105">
        <v>439</v>
      </c>
      <c r="C60" s="104" t="s">
        <v>78</v>
      </c>
      <c r="D60" s="117"/>
      <c r="E60" s="112"/>
      <c r="F60" s="112"/>
      <c r="G60" s="112"/>
      <c r="H60" s="112"/>
      <c r="I60" s="112"/>
      <c r="J60" s="112"/>
      <c r="K60" s="112"/>
      <c r="L60" s="112"/>
      <c r="M60" s="112"/>
    </row>
    <row r="61" spans="1:13" ht="12.75">
      <c r="A61" s="103">
        <v>3236</v>
      </c>
      <c r="B61" s="105">
        <v>440</v>
      </c>
      <c r="C61" s="104" t="s">
        <v>79</v>
      </c>
      <c r="D61" s="117"/>
      <c r="E61" s="112"/>
      <c r="F61" s="112"/>
      <c r="G61" s="112"/>
      <c r="H61" s="112"/>
      <c r="I61" s="112"/>
      <c r="J61" s="112"/>
      <c r="K61" s="112"/>
      <c r="L61" s="112"/>
      <c r="M61" s="112"/>
    </row>
    <row r="62" spans="1:13" ht="12.75">
      <c r="A62" s="103">
        <v>3237</v>
      </c>
      <c r="B62" s="105">
        <v>441</v>
      </c>
      <c r="C62" s="104" t="s">
        <v>64</v>
      </c>
      <c r="D62" s="117"/>
      <c r="E62" s="112"/>
      <c r="F62" s="112"/>
      <c r="G62" s="112"/>
      <c r="H62" s="112"/>
      <c r="I62" s="112"/>
      <c r="J62" s="112"/>
      <c r="K62" s="112"/>
      <c r="L62" s="112"/>
      <c r="M62" s="112"/>
    </row>
    <row r="63" spans="1:13" ht="12.75">
      <c r="A63" s="103">
        <v>3238</v>
      </c>
      <c r="B63" s="105">
        <v>442</v>
      </c>
      <c r="C63" s="104" t="s">
        <v>80</v>
      </c>
      <c r="D63" s="117">
        <v>2625</v>
      </c>
      <c r="E63" s="112">
        <v>2625</v>
      </c>
      <c r="F63" s="112"/>
      <c r="G63" s="112"/>
      <c r="H63" s="112"/>
      <c r="I63" s="112"/>
      <c r="J63" s="112"/>
      <c r="K63" s="112"/>
      <c r="L63" s="112"/>
      <c r="M63" s="112"/>
    </row>
    <row r="64" spans="1:13" ht="12.75">
      <c r="A64" s="103">
        <v>32389</v>
      </c>
      <c r="B64" s="105"/>
      <c r="C64" s="104" t="s">
        <v>143</v>
      </c>
      <c r="D64" s="117">
        <v>2625</v>
      </c>
      <c r="E64" s="112">
        <v>2625</v>
      </c>
      <c r="F64" s="112"/>
      <c r="G64" s="112"/>
      <c r="H64" s="112"/>
      <c r="I64" s="112"/>
      <c r="J64" s="112"/>
      <c r="K64" s="112"/>
      <c r="L64" s="112"/>
      <c r="M64" s="112"/>
    </row>
    <row r="65" spans="1:13" s="9" customFormat="1" ht="12.75">
      <c r="A65" s="103">
        <v>3239</v>
      </c>
      <c r="B65" s="105">
        <v>443</v>
      </c>
      <c r="C65" s="104" t="s">
        <v>81</v>
      </c>
      <c r="D65" s="117"/>
      <c r="E65" s="112"/>
      <c r="F65" s="112"/>
      <c r="G65" s="112"/>
      <c r="H65" s="112"/>
      <c r="I65" s="112"/>
      <c r="J65" s="112"/>
      <c r="K65" s="112"/>
      <c r="L65" s="112"/>
      <c r="M65" s="112"/>
    </row>
    <row r="66" spans="1:13" ht="25.5">
      <c r="A66" s="103">
        <v>324</v>
      </c>
      <c r="B66" s="105"/>
      <c r="C66" s="104" t="s">
        <v>82</v>
      </c>
      <c r="D66" s="117"/>
      <c r="E66" s="112"/>
      <c r="F66" s="112"/>
      <c r="G66" s="112"/>
      <c r="H66" s="112"/>
      <c r="I66" s="112"/>
      <c r="J66" s="112"/>
      <c r="K66" s="112"/>
      <c r="L66" s="112"/>
      <c r="M66" s="112"/>
    </row>
    <row r="67" spans="1:13" s="9" customFormat="1" ht="25.5">
      <c r="A67" s="103">
        <v>3241</v>
      </c>
      <c r="B67" s="105">
        <v>444</v>
      </c>
      <c r="C67" s="104" t="s">
        <v>82</v>
      </c>
      <c r="D67" s="117"/>
      <c r="E67" s="112"/>
      <c r="F67" s="112"/>
      <c r="G67" s="112"/>
      <c r="H67" s="112"/>
      <c r="I67" s="112"/>
      <c r="J67" s="112"/>
      <c r="K67" s="112"/>
      <c r="L67" s="112"/>
      <c r="M67" s="112"/>
    </row>
    <row r="68" spans="1:13" s="9" customFormat="1" ht="12.75">
      <c r="A68" s="103">
        <v>329</v>
      </c>
      <c r="B68" s="101"/>
      <c r="C68" s="104" t="s">
        <v>36</v>
      </c>
      <c r="D68" s="117">
        <f>SUM(D69:D74)</f>
        <v>450</v>
      </c>
      <c r="E68" s="112">
        <v>450</v>
      </c>
      <c r="F68" s="112"/>
      <c r="G68" s="112"/>
      <c r="H68" s="112"/>
      <c r="I68" s="112"/>
      <c r="J68" s="112"/>
      <c r="K68" s="112"/>
      <c r="L68" s="112"/>
      <c r="M68" s="112"/>
    </row>
    <row r="69" spans="1:13" ht="12.75">
      <c r="A69" s="103">
        <v>3292</v>
      </c>
      <c r="B69" s="105">
        <v>445</v>
      </c>
      <c r="C69" s="104" t="s">
        <v>83</v>
      </c>
      <c r="D69" s="117"/>
      <c r="E69" s="112"/>
      <c r="F69" s="112"/>
      <c r="G69" s="112"/>
      <c r="H69" s="112"/>
      <c r="I69" s="112"/>
      <c r="J69" s="112"/>
      <c r="K69" s="112"/>
      <c r="L69" s="112"/>
      <c r="M69" s="112"/>
    </row>
    <row r="70" spans="1:13" ht="12.75">
      <c r="A70" s="103">
        <v>3293</v>
      </c>
      <c r="B70" s="105">
        <v>446</v>
      </c>
      <c r="C70" s="104" t="s">
        <v>84</v>
      </c>
      <c r="D70" s="117"/>
      <c r="E70" s="112"/>
      <c r="F70" s="112"/>
      <c r="G70" s="112"/>
      <c r="H70" s="112"/>
      <c r="I70" s="112"/>
      <c r="J70" s="112"/>
      <c r="K70" s="112"/>
      <c r="L70" s="112"/>
      <c r="M70" s="112"/>
    </row>
    <row r="71" spans="1:13" ht="12.75">
      <c r="A71" s="103">
        <v>3294</v>
      </c>
      <c r="B71" s="105">
        <v>447</v>
      </c>
      <c r="C71" s="104" t="s">
        <v>85</v>
      </c>
      <c r="D71" s="117"/>
      <c r="E71" s="112"/>
      <c r="F71" s="112"/>
      <c r="G71" s="112"/>
      <c r="H71" s="112"/>
      <c r="I71" s="112"/>
      <c r="J71" s="112"/>
      <c r="K71" s="112"/>
      <c r="L71" s="112"/>
      <c r="M71" s="112"/>
    </row>
    <row r="72" spans="1:13" ht="12.75">
      <c r="A72" s="103">
        <v>32941</v>
      </c>
      <c r="B72" s="105"/>
      <c r="C72" s="104" t="s">
        <v>85</v>
      </c>
      <c r="D72" s="117">
        <v>450</v>
      </c>
      <c r="E72" s="112">
        <v>450</v>
      </c>
      <c r="F72" s="112"/>
      <c r="G72" s="112"/>
      <c r="H72" s="112"/>
      <c r="I72" s="112"/>
      <c r="J72" s="112"/>
      <c r="K72" s="112"/>
      <c r="L72" s="112"/>
      <c r="M72" s="112"/>
    </row>
    <row r="73" spans="1:13" s="9" customFormat="1" ht="12.75">
      <c r="A73" s="103">
        <v>3295</v>
      </c>
      <c r="B73" s="105">
        <v>448</v>
      </c>
      <c r="C73" s="104" t="s">
        <v>86</v>
      </c>
      <c r="D73" s="117"/>
      <c r="E73" s="112"/>
      <c r="F73" s="112"/>
      <c r="G73" s="112"/>
      <c r="H73" s="112"/>
      <c r="I73" s="112"/>
      <c r="J73" s="112"/>
      <c r="K73" s="112"/>
      <c r="L73" s="112"/>
      <c r="M73" s="112"/>
    </row>
    <row r="74" spans="1:13" ht="12.75">
      <c r="A74" s="103">
        <v>3299</v>
      </c>
      <c r="B74" s="105">
        <v>449</v>
      </c>
      <c r="C74" s="104" t="s">
        <v>36</v>
      </c>
      <c r="D74" s="117"/>
      <c r="E74" s="112"/>
      <c r="F74" s="112"/>
      <c r="G74" s="112"/>
      <c r="H74" s="112"/>
      <c r="I74" s="112"/>
      <c r="J74" s="112"/>
      <c r="K74" s="112"/>
      <c r="L74" s="112"/>
      <c r="M74" s="112"/>
    </row>
    <row r="75" spans="1:13" ht="12.75">
      <c r="A75" s="139">
        <v>34</v>
      </c>
      <c r="B75" s="140"/>
      <c r="C75" s="141" t="s">
        <v>87</v>
      </c>
      <c r="D75" s="142">
        <f>SUM(D76)</f>
        <v>21</v>
      </c>
      <c r="E75" s="143">
        <v>21</v>
      </c>
      <c r="F75" s="143"/>
      <c r="G75" s="143"/>
      <c r="H75" s="143"/>
      <c r="I75" s="143"/>
      <c r="J75" s="143"/>
      <c r="K75" s="143"/>
      <c r="L75" s="143">
        <v>21</v>
      </c>
      <c r="M75" s="143">
        <v>21</v>
      </c>
    </row>
    <row r="76" spans="1:13" ht="12.75">
      <c r="A76" s="103">
        <v>343</v>
      </c>
      <c r="B76" s="101"/>
      <c r="C76" s="104" t="s">
        <v>37</v>
      </c>
      <c r="D76" s="117">
        <f>SUM(D77:D80)</f>
        <v>21</v>
      </c>
      <c r="E76" s="112">
        <v>21</v>
      </c>
      <c r="F76" s="112"/>
      <c r="G76" s="112"/>
      <c r="H76" s="112"/>
      <c r="I76" s="112"/>
      <c r="J76" s="112"/>
      <c r="K76" s="112"/>
      <c r="L76" s="112"/>
      <c r="M76" s="112"/>
    </row>
    <row r="77" spans="1:13" ht="25.5">
      <c r="A77" s="103">
        <v>3431</v>
      </c>
      <c r="B77" s="105">
        <v>450</v>
      </c>
      <c r="C77" s="104" t="s">
        <v>88</v>
      </c>
      <c r="D77" s="117"/>
      <c r="E77" s="112"/>
      <c r="F77" s="112"/>
      <c r="G77" s="112"/>
      <c r="H77" s="112"/>
      <c r="I77" s="112"/>
      <c r="J77" s="112"/>
      <c r="K77" s="112"/>
      <c r="L77" s="112"/>
      <c r="M77" s="112"/>
    </row>
    <row r="78" spans="1:13" ht="12.75">
      <c r="A78" s="103">
        <v>3433</v>
      </c>
      <c r="B78" s="105">
        <v>451</v>
      </c>
      <c r="C78" s="104" t="s">
        <v>89</v>
      </c>
      <c r="D78" s="117"/>
      <c r="E78" s="112"/>
      <c r="F78" s="112"/>
      <c r="G78" s="112"/>
      <c r="H78" s="112"/>
      <c r="I78" s="112"/>
      <c r="J78" s="112"/>
      <c r="K78" s="112"/>
      <c r="L78" s="112"/>
      <c r="M78" s="112"/>
    </row>
    <row r="79" spans="1:13" ht="12.75">
      <c r="A79" s="103">
        <v>34339</v>
      </c>
      <c r="B79" s="105"/>
      <c r="C79" s="104" t="s">
        <v>146</v>
      </c>
      <c r="D79" s="117">
        <v>21</v>
      </c>
      <c r="E79" s="112">
        <v>21</v>
      </c>
      <c r="F79" s="112"/>
      <c r="G79" s="112"/>
      <c r="H79" s="112"/>
      <c r="I79" s="112"/>
      <c r="J79" s="112"/>
      <c r="K79" s="112"/>
      <c r="L79" s="112"/>
      <c r="M79" s="112"/>
    </row>
    <row r="80" spans="1:13" ht="12.75">
      <c r="A80" s="103">
        <v>3434</v>
      </c>
      <c r="B80" s="105">
        <v>452</v>
      </c>
      <c r="C80" s="104" t="s">
        <v>90</v>
      </c>
      <c r="D80" s="117"/>
      <c r="E80" s="112"/>
      <c r="F80" s="112"/>
      <c r="G80" s="112"/>
      <c r="H80" s="112"/>
      <c r="I80" s="112"/>
      <c r="J80" s="112"/>
      <c r="K80" s="112"/>
      <c r="L80" s="112"/>
      <c r="M80" s="112"/>
    </row>
    <row r="81" spans="1:13" ht="12.75">
      <c r="A81" s="103"/>
      <c r="B81" s="101"/>
      <c r="C81" s="104"/>
      <c r="D81" s="117"/>
      <c r="E81" s="112"/>
      <c r="F81" s="112"/>
      <c r="G81" s="112"/>
      <c r="H81" s="112"/>
      <c r="I81" s="112"/>
      <c r="J81" s="112"/>
      <c r="K81" s="112"/>
      <c r="L81" s="112"/>
      <c r="M81" s="112"/>
    </row>
    <row r="82" spans="1:13" ht="25.5">
      <c r="A82" s="106" t="s">
        <v>91</v>
      </c>
      <c r="B82" s="126"/>
      <c r="C82" s="102" t="s">
        <v>92</v>
      </c>
      <c r="D82" s="118">
        <f>SUM(D83)</f>
        <v>800242</v>
      </c>
      <c r="E82" s="111">
        <v>800242</v>
      </c>
      <c r="F82" s="111"/>
      <c r="G82" s="111"/>
      <c r="H82" s="111"/>
      <c r="I82" s="111"/>
      <c r="J82" s="111"/>
      <c r="K82" s="111"/>
      <c r="L82" s="111">
        <v>800242</v>
      </c>
      <c r="M82" s="111">
        <v>800242</v>
      </c>
    </row>
    <row r="83" spans="1:13" ht="12.75">
      <c r="A83" s="103">
        <v>3</v>
      </c>
      <c r="B83" s="101"/>
      <c r="C83" s="104" t="s">
        <v>62</v>
      </c>
      <c r="D83" s="117">
        <f>SUM(D84)</f>
        <v>800242</v>
      </c>
      <c r="E83" s="112">
        <v>800242</v>
      </c>
      <c r="F83" s="112"/>
      <c r="G83" s="112"/>
      <c r="H83" s="112"/>
      <c r="I83" s="112"/>
      <c r="J83" s="112"/>
      <c r="K83" s="112"/>
      <c r="L83" s="112">
        <v>800242</v>
      </c>
      <c r="M83" s="112">
        <v>800242</v>
      </c>
    </row>
    <row r="84" spans="1:13" ht="12.75">
      <c r="A84" s="139">
        <v>32</v>
      </c>
      <c r="B84" s="140"/>
      <c r="C84" s="141" t="s">
        <v>32</v>
      </c>
      <c r="D84" s="142">
        <f>SUM(D85,D95,D110)</f>
        <v>800242</v>
      </c>
      <c r="E84" s="143">
        <v>800242</v>
      </c>
      <c r="F84" s="143"/>
      <c r="G84" s="143"/>
      <c r="H84" s="143"/>
      <c r="I84" s="143"/>
      <c r="J84" s="143"/>
      <c r="K84" s="143"/>
      <c r="L84" s="143">
        <v>800242</v>
      </c>
      <c r="M84" s="143">
        <v>800242</v>
      </c>
    </row>
    <row r="85" spans="1:13" ht="12.75">
      <c r="A85" s="103">
        <v>322</v>
      </c>
      <c r="B85" s="101"/>
      <c r="C85" s="104" t="s">
        <v>34</v>
      </c>
      <c r="D85" s="117">
        <f>SUM(D86:D93)</f>
        <v>417433</v>
      </c>
      <c r="E85" s="112">
        <v>417433</v>
      </c>
      <c r="F85" s="112"/>
      <c r="G85" s="112"/>
      <c r="H85" s="112"/>
      <c r="I85" s="112"/>
      <c r="J85" s="112"/>
      <c r="K85" s="112"/>
      <c r="L85" s="112"/>
      <c r="M85" s="112"/>
    </row>
    <row r="86" spans="1:13" ht="12.75">
      <c r="A86" s="103">
        <v>3221</v>
      </c>
      <c r="B86" s="105">
        <v>453</v>
      </c>
      <c r="C86" s="104" t="s">
        <v>70</v>
      </c>
      <c r="D86" s="117"/>
      <c r="E86" s="112"/>
      <c r="F86" s="112"/>
      <c r="G86" s="112"/>
      <c r="H86" s="112"/>
      <c r="I86" s="112"/>
      <c r="J86" s="112"/>
      <c r="K86" s="112"/>
      <c r="L86" s="112"/>
      <c r="M86" s="112"/>
    </row>
    <row r="87" spans="1:13" ht="12.75">
      <c r="A87" s="103">
        <v>32211</v>
      </c>
      <c r="B87" s="105"/>
      <c r="C87" s="104" t="s">
        <v>126</v>
      </c>
      <c r="D87" s="117">
        <v>3000</v>
      </c>
      <c r="E87" s="112">
        <v>3000</v>
      </c>
      <c r="F87" s="112"/>
      <c r="G87" s="112"/>
      <c r="H87" s="112"/>
      <c r="I87" s="112"/>
      <c r="J87" s="112"/>
      <c r="K87" s="112"/>
      <c r="L87" s="112"/>
      <c r="M87" s="112"/>
    </row>
    <row r="88" spans="1:13" ht="12.75">
      <c r="A88" s="103">
        <v>3223</v>
      </c>
      <c r="B88" s="105">
        <v>454</v>
      </c>
      <c r="C88" s="104" t="s">
        <v>71</v>
      </c>
      <c r="D88" s="117"/>
      <c r="E88" s="112"/>
      <c r="F88" s="112"/>
      <c r="G88" s="112"/>
      <c r="H88" s="112"/>
      <c r="I88" s="112"/>
      <c r="J88" s="112"/>
      <c r="K88" s="112"/>
      <c r="L88" s="112"/>
      <c r="M88" s="112"/>
    </row>
    <row r="89" spans="1:13" ht="12.75">
      <c r="A89" s="103">
        <v>32231</v>
      </c>
      <c r="B89" s="105"/>
      <c r="C89" s="104" t="s">
        <v>128</v>
      </c>
      <c r="D89" s="117">
        <v>134120</v>
      </c>
      <c r="E89" s="112">
        <v>134120</v>
      </c>
      <c r="F89" s="112"/>
      <c r="G89" s="112"/>
      <c r="H89" s="112"/>
      <c r="I89" s="112"/>
      <c r="J89" s="112"/>
      <c r="K89" s="112"/>
      <c r="L89" s="112"/>
      <c r="M89" s="112"/>
    </row>
    <row r="90" spans="1:13" ht="12.75">
      <c r="A90" s="103">
        <v>32233</v>
      </c>
      <c r="B90" s="105"/>
      <c r="C90" s="104" t="s">
        <v>129</v>
      </c>
      <c r="D90" s="117">
        <v>253920</v>
      </c>
      <c r="E90" s="112">
        <v>253920</v>
      </c>
      <c r="F90" s="112"/>
      <c r="G90" s="112"/>
      <c r="H90" s="112"/>
      <c r="I90" s="112"/>
      <c r="J90" s="112"/>
      <c r="K90" s="112"/>
      <c r="L90" s="112"/>
      <c r="M90" s="112"/>
    </row>
    <row r="91" spans="1:13" ht="12.75">
      <c r="A91" s="103">
        <v>32234</v>
      </c>
      <c r="B91" s="105"/>
      <c r="C91" s="104" t="s">
        <v>130</v>
      </c>
      <c r="D91" s="117">
        <v>15000</v>
      </c>
      <c r="E91" s="112">
        <v>15000</v>
      </c>
      <c r="F91" s="112"/>
      <c r="G91" s="112"/>
      <c r="H91" s="112"/>
      <c r="I91" s="112"/>
      <c r="J91" s="112"/>
      <c r="K91" s="112"/>
      <c r="L91" s="112"/>
      <c r="M91" s="112"/>
    </row>
    <row r="92" spans="1:13" ht="25.5">
      <c r="A92" s="103">
        <v>32239</v>
      </c>
      <c r="B92" s="105"/>
      <c r="C92" s="104" t="s">
        <v>131</v>
      </c>
      <c r="D92" s="117">
        <v>7125</v>
      </c>
      <c r="E92" s="112">
        <v>7125</v>
      </c>
      <c r="F92" s="112"/>
      <c r="G92" s="112"/>
      <c r="H92" s="112"/>
      <c r="I92" s="112"/>
      <c r="J92" s="112"/>
      <c r="K92" s="112"/>
      <c r="L92" s="112"/>
      <c r="M92" s="112"/>
    </row>
    <row r="93" spans="1:13" ht="12.75">
      <c r="A93" s="103">
        <v>3225</v>
      </c>
      <c r="B93" s="105">
        <v>455</v>
      </c>
      <c r="C93" s="104" t="s">
        <v>73</v>
      </c>
      <c r="D93" s="117">
        <v>4268</v>
      </c>
      <c r="E93" s="112">
        <v>4268</v>
      </c>
      <c r="F93" s="112"/>
      <c r="G93" s="112"/>
      <c r="H93" s="112"/>
      <c r="I93" s="112"/>
      <c r="J93" s="112"/>
      <c r="K93" s="112"/>
      <c r="L93" s="112"/>
      <c r="M93" s="112"/>
    </row>
    <row r="94" spans="1:13" ht="12.75">
      <c r="A94" s="103">
        <v>32252</v>
      </c>
      <c r="B94" s="105"/>
      <c r="C94" s="104" t="s">
        <v>132</v>
      </c>
      <c r="D94" s="117">
        <v>4268</v>
      </c>
      <c r="E94" s="112">
        <v>4268</v>
      </c>
      <c r="F94" s="112"/>
      <c r="G94" s="112"/>
      <c r="H94" s="112"/>
      <c r="I94" s="112"/>
      <c r="J94" s="112"/>
      <c r="K94" s="112"/>
      <c r="L94" s="112"/>
      <c r="M94" s="112"/>
    </row>
    <row r="95" spans="1:13" ht="12.75">
      <c r="A95" s="103">
        <v>323</v>
      </c>
      <c r="B95" s="101"/>
      <c r="C95" s="104" t="s">
        <v>35</v>
      </c>
      <c r="D95" s="117">
        <f>SUM(D96:D108)</f>
        <v>382809</v>
      </c>
      <c r="E95" s="112">
        <v>382809</v>
      </c>
      <c r="F95" s="112"/>
      <c r="G95" s="112"/>
      <c r="H95" s="112"/>
      <c r="I95" s="112"/>
      <c r="J95" s="112"/>
      <c r="K95" s="112"/>
      <c r="L95" s="112"/>
      <c r="M95" s="112"/>
    </row>
    <row r="96" spans="1:13" ht="12.75">
      <c r="A96" s="103">
        <v>3231</v>
      </c>
      <c r="B96" s="105">
        <v>456</v>
      </c>
      <c r="C96" s="104" t="s">
        <v>75</v>
      </c>
      <c r="D96" s="117"/>
      <c r="E96" s="112"/>
      <c r="F96" s="112"/>
      <c r="G96" s="112"/>
      <c r="H96" s="112"/>
      <c r="I96" s="112"/>
      <c r="J96" s="112"/>
      <c r="K96" s="112"/>
      <c r="L96" s="112"/>
      <c r="M96" s="112"/>
    </row>
    <row r="97" spans="1:13" ht="12.75">
      <c r="A97" s="103">
        <v>32319</v>
      </c>
      <c r="B97" s="105"/>
      <c r="C97" s="104" t="s">
        <v>147</v>
      </c>
      <c r="D97" s="117">
        <v>276557</v>
      </c>
      <c r="E97" s="112">
        <v>276557</v>
      </c>
      <c r="F97" s="112"/>
      <c r="G97" s="112"/>
      <c r="H97" s="112"/>
      <c r="I97" s="112"/>
      <c r="J97" s="112"/>
      <c r="K97" s="112"/>
      <c r="L97" s="112"/>
      <c r="M97" s="112"/>
    </row>
    <row r="98" spans="1:13" ht="12.75">
      <c r="A98" s="103">
        <v>3232</v>
      </c>
      <c r="B98" s="105">
        <v>457</v>
      </c>
      <c r="C98" s="104" t="s">
        <v>63</v>
      </c>
      <c r="D98" s="117"/>
      <c r="E98" s="112"/>
      <c r="F98" s="112"/>
      <c r="G98" s="112"/>
      <c r="H98" s="112"/>
      <c r="I98" s="112"/>
      <c r="J98" s="112"/>
      <c r="K98" s="112"/>
      <c r="L98" s="112"/>
      <c r="M98" s="112"/>
    </row>
    <row r="99" spans="1:13" ht="12.75">
      <c r="A99" s="103">
        <v>32321</v>
      </c>
      <c r="B99" s="105"/>
      <c r="C99" s="104" t="s">
        <v>136</v>
      </c>
      <c r="D99" s="117">
        <v>2813</v>
      </c>
      <c r="E99" s="112">
        <v>2813</v>
      </c>
      <c r="F99" s="112"/>
      <c r="G99" s="112"/>
      <c r="H99" s="112"/>
      <c r="I99" s="112"/>
      <c r="J99" s="112"/>
      <c r="K99" s="112"/>
      <c r="L99" s="112"/>
      <c r="M99" s="112"/>
    </row>
    <row r="100" spans="1:13" ht="12.75">
      <c r="A100" s="103">
        <v>32322</v>
      </c>
      <c r="B100" s="105"/>
      <c r="C100" s="104" t="s">
        <v>137</v>
      </c>
      <c r="D100" s="117">
        <v>40305</v>
      </c>
      <c r="E100" s="112">
        <v>40305</v>
      </c>
      <c r="F100" s="112"/>
      <c r="G100" s="112"/>
      <c r="H100" s="112"/>
      <c r="I100" s="112"/>
      <c r="J100" s="112"/>
      <c r="K100" s="112"/>
      <c r="L100" s="112"/>
      <c r="M100" s="112"/>
    </row>
    <row r="101" spans="1:13" ht="12.75">
      <c r="A101" s="103">
        <v>32323</v>
      </c>
      <c r="B101" s="105"/>
      <c r="C101" s="104" t="s">
        <v>138</v>
      </c>
      <c r="D101" s="117">
        <v>5500</v>
      </c>
      <c r="E101" s="112">
        <v>5500</v>
      </c>
      <c r="F101" s="112"/>
      <c r="G101" s="112"/>
      <c r="H101" s="112"/>
      <c r="I101" s="112"/>
      <c r="J101" s="112"/>
      <c r="K101" s="112"/>
      <c r="L101" s="112"/>
      <c r="M101" s="112"/>
    </row>
    <row r="102" spans="1:13" ht="12.75">
      <c r="A102" s="103">
        <v>3234</v>
      </c>
      <c r="B102" s="105">
        <v>458</v>
      </c>
      <c r="C102" s="104" t="s">
        <v>77</v>
      </c>
      <c r="D102" s="117"/>
      <c r="E102" s="112"/>
      <c r="F102" s="112"/>
      <c r="G102" s="112"/>
      <c r="H102" s="112"/>
      <c r="I102" s="112"/>
      <c r="J102" s="112"/>
      <c r="K102" s="112"/>
      <c r="L102" s="112"/>
      <c r="M102" s="112"/>
    </row>
    <row r="103" spans="1:13" ht="12.75">
      <c r="A103" s="103">
        <v>32349</v>
      </c>
      <c r="B103" s="105"/>
      <c r="C103" s="104" t="s">
        <v>141</v>
      </c>
      <c r="D103" s="117">
        <v>31373</v>
      </c>
      <c r="E103" s="112">
        <v>31373</v>
      </c>
      <c r="F103" s="112"/>
      <c r="G103" s="112"/>
      <c r="H103" s="112"/>
      <c r="I103" s="112"/>
      <c r="J103" s="112"/>
      <c r="K103" s="112"/>
      <c r="L103" s="112"/>
      <c r="M103" s="112"/>
    </row>
    <row r="104" spans="1:13" ht="12.75">
      <c r="A104" s="103">
        <v>3235</v>
      </c>
      <c r="B104" s="105">
        <v>459</v>
      </c>
      <c r="C104" s="104" t="s">
        <v>78</v>
      </c>
      <c r="D104" s="117"/>
      <c r="E104" s="112"/>
      <c r="F104" s="112"/>
      <c r="G104" s="112"/>
      <c r="H104" s="112"/>
      <c r="I104" s="112"/>
      <c r="J104" s="112"/>
      <c r="K104" s="112"/>
      <c r="L104" s="112"/>
      <c r="M104" s="112"/>
    </row>
    <row r="105" spans="1:13" ht="12.75">
      <c r="A105" s="103">
        <v>3236</v>
      </c>
      <c r="B105" s="105">
        <v>460</v>
      </c>
      <c r="C105" s="104" t="s">
        <v>79</v>
      </c>
      <c r="D105" s="117"/>
      <c r="E105" s="112"/>
      <c r="F105" s="112"/>
      <c r="G105" s="112"/>
      <c r="H105" s="112"/>
      <c r="I105" s="112"/>
      <c r="J105" s="112"/>
      <c r="K105" s="112"/>
      <c r="L105" s="112"/>
      <c r="M105" s="112"/>
    </row>
    <row r="106" spans="1:13" ht="12.75">
      <c r="A106" s="103">
        <v>32361</v>
      </c>
      <c r="B106" s="105"/>
      <c r="C106" s="104" t="s">
        <v>142</v>
      </c>
      <c r="D106" s="117">
        <v>18920</v>
      </c>
      <c r="E106" s="112">
        <v>18920</v>
      </c>
      <c r="F106" s="112"/>
      <c r="G106" s="112"/>
      <c r="H106" s="112"/>
      <c r="I106" s="112"/>
      <c r="J106" s="112"/>
      <c r="K106" s="112"/>
      <c r="L106" s="112"/>
      <c r="M106" s="112"/>
    </row>
    <row r="107" spans="1:13" ht="12.75">
      <c r="A107" s="103">
        <v>3237</v>
      </c>
      <c r="B107" s="105">
        <v>461</v>
      </c>
      <c r="C107" s="104" t="s">
        <v>64</v>
      </c>
      <c r="D107" s="117"/>
      <c r="E107" s="112"/>
      <c r="F107" s="112"/>
      <c r="G107" s="112"/>
      <c r="H107" s="112"/>
      <c r="I107" s="112"/>
      <c r="J107" s="112"/>
      <c r="K107" s="112"/>
      <c r="L107" s="112"/>
      <c r="M107" s="112"/>
    </row>
    <row r="108" spans="1:13" ht="12.75">
      <c r="A108" s="103">
        <v>3239</v>
      </c>
      <c r="B108" s="105">
        <v>462</v>
      </c>
      <c r="C108" s="104" t="s">
        <v>81</v>
      </c>
      <c r="D108" s="117">
        <v>7341</v>
      </c>
      <c r="E108" s="112">
        <v>7341</v>
      </c>
      <c r="F108" s="112"/>
      <c r="G108" s="112"/>
      <c r="H108" s="112"/>
      <c r="I108" s="112"/>
      <c r="J108" s="112"/>
      <c r="K108" s="112"/>
      <c r="L108" s="112"/>
      <c r="M108" s="112"/>
    </row>
    <row r="109" spans="1:13" ht="25.5">
      <c r="A109" s="103">
        <v>32394</v>
      </c>
      <c r="B109" s="105"/>
      <c r="C109" s="104" t="s">
        <v>144</v>
      </c>
      <c r="D109" s="117">
        <v>1287</v>
      </c>
      <c r="E109" s="112">
        <v>1287</v>
      </c>
      <c r="F109" s="112"/>
      <c r="G109" s="112"/>
      <c r="H109" s="112"/>
      <c r="I109" s="112"/>
      <c r="J109" s="112"/>
      <c r="K109" s="112"/>
      <c r="L109" s="112"/>
      <c r="M109" s="112"/>
    </row>
    <row r="110" spans="1:13" ht="12.75">
      <c r="A110" s="103">
        <v>329</v>
      </c>
      <c r="B110" s="101"/>
      <c r="C110" s="104" t="s">
        <v>36</v>
      </c>
      <c r="D110" s="117"/>
      <c r="E110" s="112"/>
      <c r="F110" s="112"/>
      <c r="G110" s="112"/>
      <c r="H110" s="112"/>
      <c r="I110" s="112"/>
      <c r="J110" s="112"/>
      <c r="K110" s="112"/>
      <c r="L110" s="112"/>
      <c r="M110" s="112"/>
    </row>
    <row r="111" spans="1:13" ht="12.75">
      <c r="A111" s="103">
        <v>3292</v>
      </c>
      <c r="B111" s="105">
        <v>463</v>
      </c>
      <c r="C111" s="104" t="s">
        <v>83</v>
      </c>
      <c r="D111" s="117"/>
      <c r="E111" s="112"/>
      <c r="F111" s="112"/>
      <c r="G111" s="112"/>
      <c r="H111" s="112"/>
      <c r="I111" s="112"/>
      <c r="J111" s="112"/>
      <c r="K111" s="112"/>
      <c r="L111" s="112"/>
      <c r="M111" s="112"/>
    </row>
    <row r="112" spans="1:13" ht="12.75">
      <c r="A112" s="103">
        <v>32921</v>
      </c>
      <c r="B112" s="101"/>
      <c r="C112" s="104" t="s">
        <v>145</v>
      </c>
      <c r="D112" s="109">
        <v>6054</v>
      </c>
      <c r="E112" s="112">
        <v>6054</v>
      </c>
      <c r="F112" s="112"/>
      <c r="G112" s="112"/>
      <c r="H112" s="112"/>
      <c r="I112" s="112"/>
      <c r="J112" s="112"/>
      <c r="K112" s="112"/>
      <c r="L112" s="112"/>
      <c r="M112" s="112"/>
    </row>
    <row r="113" spans="1:13" ht="25.5">
      <c r="A113" s="98" t="s">
        <v>98</v>
      </c>
      <c r="B113" s="127"/>
      <c r="C113" s="99" t="s">
        <v>99</v>
      </c>
      <c r="D113" s="174">
        <f>SUM(D114,D147,D163,D178,D184,D192)</f>
        <v>2588</v>
      </c>
      <c r="E113" s="110"/>
      <c r="F113" s="110"/>
      <c r="G113" s="110"/>
      <c r="H113" s="110"/>
      <c r="I113" s="110"/>
      <c r="J113" s="110"/>
      <c r="K113" s="110"/>
      <c r="L113" s="110">
        <v>2588</v>
      </c>
      <c r="M113" s="110">
        <v>2588</v>
      </c>
    </row>
    <row r="114" spans="1:13" ht="25.5">
      <c r="A114" s="100" t="s">
        <v>100</v>
      </c>
      <c r="B114" s="100"/>
      <c r="C114" s="108" t="s">
        <v>101</v>
      </c>
      <c r="D114" s="116">
        <f>SUM(D115)</f>
        <v>0</v>
      </c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1:13" ht="12.75">
      <c r="A115" s="103">
        <v>3</v>
      </c>
      <c r="B115" s="101"/>
      <c r="C115" s="104" t="s">
        <v>62</v>
      </c>
      <c r="D115" s="117"/>
      <c r="E115" s="112"/>
      <c r="F115" s="112"/>
      <c r="G115" s="112"/>
      <c r="H115" s="112"/>
      <c r="I115" s="112"/>
      <c r="J115" s="112"/>
      <c r="K115" s="112"/>
      <c r="L115" s="112"/>
      <c r="M115" s="112"/>
    </row>
    <row r="116" spans="1:13" ht="12.75">
      <c r="A116" s="103">
        <v>31</v>
      </c>
      <c r="B116" s="101"/>
      <c r="C116" s="104" t="s">
        <v>28</v>
      </c>
      <c r="D116" s="117"/>
      <c r="E116" s="112"/>
      <c r="F116" s="112"/>
      <c r="G116" s="112"/>
      <c r="H116" s="112"/>
      <c r="I116" s="112"/>
      <c r="J116" s="112"/>
      <c r="K116" s="112"/>
      <c r="L116" s="112"/>
      <c r="M116" s="112"/>
    </row>
    <row r="117" spans="1:13" ht="12.75">
      <c r="A117" s="103">
        <v>311</v>
      </c>
      <c r="B117" s="101"/>
      <c r="C117" s="104" t="s">
        <v>29</v>
      </c>
      <c r="D117" s="117"/>
      <c r="E117" s="112"/>
      <c r="F117" s="112"/>
      <c r="G117" s="112"/>
      <c r="H117" s="112"/>
      <c r="I117" s="112"/>
      <c r="J117" s="112"/>
      <c r="K117" s="112"/>
      <c r="L117" s="112"/>
      <c r="M117" s="112"/>
    </row>
    <row r="118" spans="1:13" ht="12.75">
      <c r="A118" s="103">
        <v>3111</v>
      </c>
      <c r="B118" s="105">
        <v>518</v>
      </c>
      <c r="C118" s="104" t="s">
        <v>102</v>
      </c>
      <c r="D118" s="117"/>
      <c r="E118" s="112"/>
      <c r="F118" s="112"/>
      <c r="G118" s="112"/>
      <c r="H118" s="112"/>
      <c r="I118" s="112"/>
      <c r="J118" s="112"/>
      <c r="K118" s="112"/>
      <c r="L118" s="112"/>
      <c r="M118" s="112"/>
    </row>
    <row r="119" spans="1:13" ht="12.75">
      <c r="A119" s="103">
        <v>312</v>
      </c>
      <c r="B119" s="101"/>
      <c r="C119" s="104" t="s">
        <v>30</v>
      </c>
      <c r="D119" s="117"/>
      <c r="E119" s="112"/>
      <c r="F119" s="112"/>
      <c r="G119" s="112"/>
      <c r="H119" s="112"/>
      <c r="I119" s="112"/>
      <c r="J119" s="112"/>
      <c r="K119" s="112"/>
      <c r="L119" s="112"/>
      <c r="M119" s="112"/>
    </row>
    <row r="120" spans="1:13" ht="12.75">
      <c r="A120" s="103">
        <v>3121</v>
      </c>
      <c r="B120" s="105">
        <v>519</v>
      </c>
      <c r="C120" s="104" t="s">
        <v>30</v>
      </c>
      <c r="D120" s="117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103">
        <v>313</v>
      </c>
      <c r="B121" s="101"/>
      <c r="C121" s="104" t="s">
        <v>31</v>
      </c>
      <c r="D121" s="117"/>
      <c r="E121" s="112"/>
      <c r="F121" s="112"/>
      <c r="G121" s="112"/>
      <c r="H121" s="112"/>
      <c r="I121" s="112"/>
      <c r="J121" s="112"/>
      <c r="K121" s="112"/>
      <c r="L121" s="112"/>
      <c r="M121" s="112"/>
    </row>
    <row r="122" spans="1:13" ht="25.5">
      <c r="A122" s="103">
        <v>3132</v>
      </c>
      <c r="B122" s="105">
        <v>520</v>
      </c>
      <c r="C122" s="104" t="s">
        <v>103</v>
      </c>
      <c r="D122" s="117"/>
      <c r="E122" s="112"/>
      <c r="F122" s="112"/>
      <c r="G122" s="112"/>
      <c r="H122" s="112"/>
      <c r="I122" s="112"/>
      <c r="J122" s="112"/>
      <c r="K122" s="112"/>
      <c r="L122" s="112"/>
      <c r="M122" s="112"/>
    </row>
    <row r="123" spans="1:13" ht="25.5">
      <c r="A123" s="103">
        <v>3133</v>
      </c>
      <c r="B123" s="105">
        <v>521</v>
      </c>
      <c r="C123" s="104" t="s">
        <v>104</v>
      </c>
      <c r="D123" s="117"/>
      <c r="E123" s="112"/>
      <c r="F123" s="112"/>
      <c r="G123" s="112"/>
      <c r="H123" s="112"/>
      <c r="I123" s="112"/>
      <c r="J123" s="112"/>
      <c r="K123" s="112"/>
      <c r="L123" s="112"/>
      <c r="M123" s="112"/>
    </row>
    <row r="124" spans="1:13" ht="12.75">
      <c r="A124" s="103">
        <v>32</v>
      </c>
      <c r="B124" s="101"/>
      <c r="C124" s="104" t="s">
        <v>32</v>
      </c>
      <c r="D124" s="117"/>
      <c r="E124" s="112"/>
      <c r="F124" s="112"/>
      <c r="G124" s="112"/>
      <c r="H124" s="112"/>
      <c r="I124" s="112"/>
      <c r="J124" s="112"/>
      <c r="K124" s="112"/>
      <c r="L124" s="112"/>
      <c r="M124" s="112"/>
    </row>
    <row r="125" spans="1:13" ht="12.75">
      <c r="A125" s="103">
        <v>321</v>
      </c>
      <c r="B125" s="101"/>
      <c r="C125" s="104" t="s">
        <v>33</v>
      </c>
      <c r="D125" s="117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103">
        <v>3211</v>
      </c>
      <c r="B126" s="105">
        <v>522</v>
      </c>
      <c r="C126" s="104" t="s">
        <v>67</v>
      </c>
      <c r="D126" s="117"/>
      <c r="E126" s="112"/>
      <c r="F126" s="112"/>
      <c r="G126" s="112"/>
      <c r="H126" s="112"/>
      <c r="I126" s="112"/>
      <c r="J126" s="112"/>
      <c r="K126" s="112"/>
      <c r="L126" s="112"/>
      <c r="M126" s="112"/>
    </row>
    <row r="127" spans="1:13" ht="25.5">
      <c r="A127" s="103">
        <v>3212</v>
      </c>
      <c r="B127" s="105">
        <v>523</v>
      </c>
      <c r="C127" s="104" t="s">
        <v>97</v>
      </c>
      <c r="D127" s="117"/>
      <c r="E127" s="112"/>
      <c r="F127" s="112"/>
      <c r="G127" s="112"/>
      <c r="H127" s="112"/>
      <c r="I127" s="112"/>
      <c r="J127" s="112"/>
      <c r="K127" s="112"/>
      <c r="L127" s="112"/>
      <c r="M127" s="112"/>
    </row>
    <row r="128" spans="1:13" ht="12.75">
      <c r="A128" s="103">
        <v>322</v>
      </c>
      <c r="B128" s="101"/>
      <c r="C128" s="104" t="s">
        <v>34</v>
      </c>
      <c r="D128" s="117"/>
      <c r="E128" s="112"/>
      <c r="F128" s="112"/>
      <c r="G128" s="112"/>
      <c r="H128" s="112"/>
      <c r="I128" s="112"/>
      <c r="J128" s="112"/>
      <c r="K128" s="112"/>
      <c r="L128" s="112"/>
      <c r="M128" s="112"/>
    </row>
    <row r="129" spans="1:13" ht="12.75">
      <c r="A129" s="103">
        <v>3221</v>
      </c>
      <c r="B129" s="105">
        <v>524</v>
      </c>
      <c r="C129" s="104" t="s">
        <v>70</v>
      </c>
      <c r="D129" s="117"/>
      <c r="E129" s="112"/>
      <c r="F129" s="112"/>
      <c r="G129" s="112"/>
      <c r="H129" s="112"/>
      <c r="I129" s="112"/>
      <c r="J129" s="112"/>
      <c r="K129" s="112"/>
      <c r="L129" s="112"/>
      <c r="M129" s="112"/>
    </row>
    <row r="130" spans="1:13" ht="12.75">
      <c r="A130" s="103">
        <v>3222</v>
      </c>
      <c r="B130" s="105">
        <v>525</v>
      </c>
      <c r="C130" s="104" t="s">
        <v>94</v>
      </c>
      <c r="D130" s="117"/>
      <c r="E130" s="112"/>
      <c r="F130" s="112"/>
      <c r="G130" s="112"/>
      <c r="H130" s="112"/>
      <c r="I130" s="112"/>
      <c r="J130" s="112"/>
      <c r="K130" s="112"/>
      <c r="L130" s="112"/>
      <c r="M130" s="112"/>
    </row>
    <row r="131" spans="1:13" ht="12.75">
      <c r="A131" s="103">
        <v>323</v>
      </c>
      <c r="B131" s="105"/>
      <c r="C131" s="104" t="s">
        <v>35</v>
      </c>
      <c r="D131" s="117"/>
      <c r="E131" s="112"/>
      <c r="F131" s="112"/>
      <c r="G131" s="112"/>
      <c r="H131" s="112"/>
      <c r="I131" s="112"/>
      <c r="J131" s="112"/>
      <c r="K131" s="112"/>
      <c r="L131" s="112"/>
      <c r="M131" s="112"/>
    </row>
    <row r="132" spans="1:13" ht="12.75">
      <c r="A132" s="103">
        <v>3231</v>
      </c>
      <c r="B132" s="105">
        <v>526</v>
      </c>
      <c r="C132" s="104" t="s">
        <v>75</v>
      </c>
      <c r="D132" s="117"/>
      <c r="E132" s="112"/>
      <c r="F132" s="112"/>
      <c r="G132" s="112"/>
      <c r="H132" s="112"/>
      <c r="I132" s="112"/>
      <c r="J132" s="112"/>
      <c r="K132" s="112"/>
      <c r="L132" s="112"/>
      <c r="M132" s="112"/>
    </row>
    <row r="133" spans="1:13" ht="12.75">
      <c r="A133" s="103">
        <v>3237</v>
      </c>
      <c r="B133" s="105">
        <v>527</v>
      </c>
      <c r="C133" s="104" t="s">
        <v>64</v>
      </c>
      <c r="D133" s="117"/>
      <c r="E133" s="112"/>
      <c r="F133" s="112"/>
      <c r="G133" s="112"/>
      <c r="H133" s="112"/>
      <c r="I133" s="112"/>
      <c r="J133" s="112"/>
      <c r="K133" s="112"/>
      <c r="L133" s="112"/>
      <c r="M133" s="112"/>
    </row>
    <row r="134" spans="1:13" ht="12.75">
      <c r="A134" s="103">
        <v>3239</v>
      </c>
      <c r="B134" s="105">
        <v>528</v>
      </c>
      <c r="C134" s="104" t="s">
        <v>81</v>
      </c>
      <c r="D134" s="117"/>
      <c r="E134" s="112"/>
      <c r="F134" s="112"/>
      <c r="G134" s="112"/>
      <c r="H134" s="112"/>
      <c r="I134" s="112"/>
      <c r="J134" s="112"/>
      <c r="K134" s="112"/>
      <c r="L134" s="112"/>
      <c r="M134" s="112"/>
    </row>
    <row r="135" spans="1:13" ht="25.5">
      <c r="A135" s="103">
        <v>324</v>
      </c>
      <c r="B135" s="105"/>
      <c r="C135" s="104" t="s">
        <v>82</v>
      </c>
      <c r="D135" s="117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25.5">
      <c r="A136" s="103">
        <v>3241</v>
      </c>
      <c r="B136" s="105">
        <v>529</v>
      </c>
      <c r="C136" s="104" t="s">
        <v>82</v>
      </c>
      <c r="D136" s="117"/>
      <c r="E136" s="112"/>
      <c r="F136" s="112"/>
      <c r="G136" s="112"/>
      <c r="H136" s="112"/>
      <c r="I136" s="112"/>
      <c r="J136" s="112"/>
      <c r="K136" s="112"/>
      <c r="L136" s="112"/>
      <c r="M136" s="112"/>
    </row>
    <row r="137" spans="1:13" ht="12.75">
      <c r="A137" s="103">
        <v>329</v>
      </c>
      <c r="B137" s="101"/>
      <c r="C137" s="104" t="s">
        <v>36</v>
      </c>
      <c r="D137" s="117"/>
      <c r="E137" s="112"/>
      <c r="F137" s="112"/>
      <c r="G137" s="112"/>
      <c r="H137" s="112"/>
      <c r="I137" s="112"/>
      <c r="J137" s="112"/>
      <c r="K137" s="112"/>
      <c r="L137" s="112"/>
      <c r="M137" s="112"/>
    </row>
    <row r="138" spans="1:13" ht="12.75">
      <c r="A138" s="103">
        <v>3293</v>
      </c>
      <c r="B138" s="105">
        <v>530</v>
      </c>
      <c r="C138" s="104" t="s">
        <v>84</v>
      </c>
      <c r="D138" s="117"/>
      <c r="E138" s="112"/>
      <c r="F138" s="112"/>
      <c r="G138" s="112"/>
      <c r="H138" s="112"/>
      <c r="I138" s="112"/>
      <c r="J138" s="112"/>
      <c r="K138" s="112"/>
      <c r="L138" s="112"/>
      <c r="M138" s="112"/>
    </row>
    <row r="139" spans="1:13" ht="12.75">
      <c r="A139" s="103">
        <v>3299</v>
      </c>
      <c r="B139" s="105">
        <v>531</v>
      </c>
      <c r="C139" s="104" t="s">
        <v>36</v>
      </c>
      <c r="D139" s="117"/>
      <c r="E139" s="112"/>
      <c r="F139" s="112"/>
      <c r="G139" s="112"/>
      <c r="H139" s="112"/>
      <c r="I139" s="112"/>
      <c r="J139" s="112"/>
      <c r="K139" s="112"/>
      <c r="L139" s="112"/>
      <c r="M139" s="112"/>
    </row>
    <row r="140" spans="1:13" ht="12.75">
      <c r="A140" s="103">
        <v>34</v>
      </c>
      <c r="B140" s="101"/>
      <c r="C140" s="104" t="s">
        <v>87</v>
      </c>
      <c r="D140" s="117"/>
      <c r="E140" s="112"/>
      <c r="F140" s="112"/>
      <c r="G140" s="112"/>
      <c r="H140" s="112"/>
      <c r="I140" s="112"/>
      <c r="J140" s="112"/>
      <c r="K140" s="112"/>
      <c r="L140" s="112"/>
      <c r="M140" s="112"/>
    </row>
    <row r="141" spans="1:13" ht="12.75">
      <c r="A141" s="103">
        <v>343</v>
      </c>
      <c r="B141" s="101"/>
      <c r="C141" s="104" t="s">
        <v>37</v>
      </c>
      <c r="D141" s="117"/>
      <c r="E141" s="112"/>
      <c r="F141" s="112"/>
      <c r="G141" s="112"/>
      <c r="H141" s="112"/>
      <c r="I141" s="112"/>
      <c r="J141" s="112"/>
      <c r="K141" s="112"/>
      <c r="L141" s="112"/>
      <c r="M141" s="112"/>
    </row>
    <row r="142" spans="1:13" ht="25.5">
      <c r="A142" s="103">
        <v>3431</v>
      </c>
      <c r="B142" s="105">
        <v>532</v>
      </c>
      <c r="C142" s="104" t="s">
        <v>88</v>
      </c>
      <c r="D142" s="117"/>
      <c r="E142" s="112"/>
      <c r="F142" s="112"/>
      <c r="G142" s="112"/>
      <c r="H142" s="112"/>
      <c r="I142" s="112"/>
      <c r="J142" s="112"/>
      <c r="K142" s="112"/>
      <c r="L142" s="112"/>
      <c r="M142" s="112"/>
    </row>
    <row r="143" spans="1:13" ht="12.75">
      <c r="A143" s="103">
        <v>38</v>
      </c>
      <c r="B143" s="101"/>
      <c r="C143" s="104" t="s">
        <v>95</v>
      </c>
      <c r="D143" s="117"/>
      <c r="E143" s="112"/>
      <c r="F143" s="112"/>
      <c r="G143" s="112"/>
      <c r="H143" s="112"/>
      <c r="I143" s="112"/>
      <c r="J143" s="112"/>
      <c r="K143" s="112"/>
      <c r="L143" s="112"/>
      <c r="M143" s="112"/>
    </row>
    <row r="144" spans="1:13" ht="12.75">
      <c r="A144" s="103">
        <v>381</v>
      </c>
      <c r="B144" s="101"/>
      <c r="C144" s="104" t="s">
        <v>96</v>
      </c>
      <c r="D144" s="117"/>
      <c r="E144" s="112"/>
      <c r="F144" s="112"/>
      <c r="G144" s="112"/>
      <c r="H144" s="112"/>
      <c r="I144" s="112"/>
      <c r="J144" s="112"/>
      <c r="K144" s="112"/>
      <c r="L144" s="112"/>
      <c r="M144" s="112"/>
    </row>
    <row r="145" spans="1:13" ht="12.75">
      <c r="A145" s="103">
        <v>3811</v>
      </c>
      <c r="B145" s="105">
        <v>942</v>
      </c>
      <c r="C145" s="104" t="s">
        <v>38</v>
      </c>
      <c r="D145" s="117"/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1:13" ht="12.75">
      <c r="A146" s="103"/>
      <c r="B146" s="101"/>
      <c r="C146" s="104"/>
      <c r="D146" s="117"/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1:13" ht="25.5">
      <c r="A147" s="100" t="s">
        <v>105</v>
      </c>
      <c r="B147" s="100"/>
      <c r="C147" s="108" t="s">
        <v>106</v>
      </c>
      <c r="D147" s="116">
        <f>SUM(D148)</f>
        <v>0</v>
      </c>
      <c r="E147" s="114"/>
      <c r="F147" s="114"/>
      <c r="G147" s="114"/>
      <c r="H147" s="114"/>
      <c r="I147" s="114"/>
      <c r="J147" s="114"/>
      <c r="K147" s="114"/>
      <c r="L147" s="114"/>
      <c r="M147" s="114"/>
    </row>
    <row r="148" spans="1:13" ht="12.75">
      <c r="A148" s="103">
        <v>3</v>
      </c>
      <c r="B148" s="101"/>
      <c r="C148" s="104" t="s">
        <v>62</v>
      </c>
      <c r="D148" s="117"/>
      <c r="E148" s="112"/>
      <c r="F148" s="112"/>
      <c r="G148" s="112"/>
      <c r="H148" s="112"/>
      <c r="I148" s="112"/>
      <c r="J148" s="112"/>
      <c r="K148" s="112"/>
      <c r="L148" s="112"/>
      <c r="M148" s="112"/>
    </row>
    <row r="149" spans="1:13" ht="12.75">
      <c r="A149" s="103">
        <v>32</v>
      </c>
      <c r="B149" s="101"/>
      <c r="C149" s="104" t="s">
        <v>32</v>
      </c>
      <c r="D149" s="117"/>
      <c r="E149" s="112"/>
      <c r="F149" s="112"/>
      <c r="G149" s="112"/>
      <c r="H149" s="112"/>
      <c r="I149" s="112"/>
      <c r="J149" s="112"/>
      <c r="K149" s="112"/>
      <c r="L149" s="112"/>
      <c r="M149" s="112"/>
    </row>
    <row r="150" spans="1:13" ht="12.75">
      <c r="A150" s="103">
        <v>321</v>
      </c>
      <c r="B150" s="101"/>
      <c r="C150" s="104" t="s">
        <v>33</v>
      </c>
      <c r="D150" s="117"/>
      <c r="E150" s="112"/>
      <c r="F150" s="112"/>
      <c r="G150" s="112"/>
      <c r="H150" s="112"/>
      <c r="I150" s="112"/>
      <c r="J150" s="112"/>
      <c r="K150" s="112"/>
      <c r="L150" s="112"/>
      <c r="M150" s="112"/>
    </row>
    <row r="151" spans="1:13" ht="12.75">
      <c r="A151" s="103">
        <v>3211</v>
      </c>
      <c r="B151" s="105">
        <v>533</v>
      </c>
      <c r="C151" s="104" t="s">
        <v>67</v>
      </c>
      <c r="D151" s="117"/>
      <c r="E151" s="112"/>
      <c r="F151" s="112"/>
      <c r="G151" s="112"/>
      <c r="H151" s="112"/>
      <c r="I151" s="112"/>
      <c r="J151" s="112"/>
      <c r="K151" s="112"/>
      <c r="L151" s="112"/>
      <c r="M151" s="112"/>
    </row>
    <row r="152" spans="1:13" ht="12.75">
      <c r="A152" s="103">
        <v>322</v>
      </c>
      <c r="B152" s="101"/>
      <c r="C152" s="104" t="s">
        <v>34</v>
      </c>
      <c r="D152" s="117"/>
      <c r="E152" s="112"/>
      <c r="F152" s="112"/>
      <c r="G152" s="112"/>
      <c r="H152" s="112"/>
      <c r="I152" s="112"/>
      <c r="J152" s="112"/>
      <c r="K152" s="112"/>
      <c r="L152" s="112"/>
      <c r="M152" s="112"/>
    </row>
    <row r="153" spans="1:13" ht="12.75">
      <c r="A153" s="103">
        <v>3221</v>
      </c>
      <c r="B153" s="105">
        <v>534</v>
      </c>
      <c r="C153" s="104" t="s">
        <v>70</v>
      </c>
      <c r="D153" s="117"/>
      <c r="E153" s="112"/>
      <c r="F153" s="112"/>
      <c r="G153" s="112"/>
      <c r="H153" s="112"/>
      <c r="I153" s="112"/>
      <c r="J153" s="112"/>
      <c r="K153" s="112"/>
      <c r="L153" s="112"/>
      <c r="M153" s="112"/>
    </row>
    <row r="154" spans="1:13" ht="12.75">
      <c r="A154" s="103">
        <v>323</v>
      </c>
      <c r="B154" s="101"/>
      <c r="C154" s="104" t="s">
        <v>35</v>
      </c>
      <c r="D154" s="117"/>
      <c r="E154" s="112"/>
      <c r="F154" s="112"/>
      <c r="G154" s="112"/>
      <c r="H154" s="112"/>
      <c r="I154" s="112"/>
      <c r="J154" s="112"/>
      <c r="K154" s="112"/>
      <c r="L154" s="112"/>
      <c r="M154" s="112"/>
    </row>
    <row r="155" spans="1:13" ht="12.75">
      <c r="A155" s="103">
        <v>3231</v>
      </c>
      <c r="B155" s="105">
        <v>535</v>
      </c>
      <c r="C155" s="104" t="s">
        <v>75</v>
      </c>
      <c r="D155" s="117"/>
      <c r="E155" s="112"/>
      <c r="F155" s="112"/>
      <c r="G155" s="112"/>
      <c r="H155" s="112"/>
      <c r="I155" s="112"/>
      <c r="J155" s="112"/>
      <c r="K155" s="112"/>
      <c r="L155" s="112"/>
      <c r="M155" s="112"/>
    </row>
    <row r="156" spans="1:13" ht="12.75">
      <c r="A156" s="103">
        <v>329</v>
      </c>
      <c r="B156" s="101"/>
      <c r="C156" s="104" t="s">
        <v>36</v>
      </c>
      <c r="D156" s="117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1:13" ht="12.75">
      <c r="A157" s="103">
        <v>3293</v>
      </c>
      <c r="B157" s="105">
        <v>536</v>
      </c>
      <c r="C157" s="104" t="s">
        <v>84</v>
      </c>
      <c r="D157" s="117"/>
      <c r="E157" s="112"/>
      <c r="F157" s="112"/>
      <c r="G157" s="112"/>
      <c r="H157" s="112"/>
      <c r="I157" s="112"/>
      <c r="J157" s="112"/>
      <c r="K157" s="112"/>
      <c r="L157" s="112"/>
      <c r="M157" s="112"/>
    </row>
    <row r="158" spans="1:13" ht="12.75">
      <c r="A158" s="103">
        <v>3299</v>
      </c>
      <c r="B158" s="105">
        <v>537</v>
      </c>
      <c r="C158" s="104" t="s">
        <v>36</v>
      </c>
      <c r="D158" s="117"/>
      <c r="E158" s="112"/>
      <c r="F158" s="112"/>
      <c r="G158" s="112"/>
      <c r="H158" s="112"/>
      <c r="I158" s="112"/>
      <c r="J158" s="112"/>
      <c r="K158" s="112"/>
      <c r="L158" s="112"/>
      <c r="M158" s="112"/>
    </row>
    <row r="159" spans="1:13" ht="12.75">
      <c r="A159" s="103">
        <v>38</v>
      </c>
      <c r="B159" s="101"/>
      <c r="C159" s="104" t="s">
        <v>95</v>
      </c>
      <c r="D159" s="117"/>
      <c r="E159" s="112"/>
      <c r="F159" s="112"/>
      <c r="G159" s="112"/>
      <c r="H159" s="112"/>
      <c r="I159" s="112"/>
      <c r="J159" s="112"/>
      <c r="K159" s="112"/>
      <c r="L159" s="112"/>
      <c r="M159" s="112"/>
    </row>
    <row r="160" spans="1:13" ht="12.75">
      <c r="A160" s="103">
        <v>381</v>
      </c>
      <c r="B160" s="101"/>
      <c r="C160" s="104" t="s">
        <v>96</v>
      </c>
      <c r="D160" s="117"/>
      <c r="E160" s="112"/>
      <c r="F160" s="112"/>
      <c r="G160" s="112"/>
      <c r="H160" s="112"/>
      <c r="I160" s="112"/>
      <c r="J160" s="112"/>
      <c r="K160" s="112"/>
      <c r="L160" s="112"/>
      <c r="M160" s="112"/>
    </row>
    <row r="161" spans="1:13" ht="12.75">
      <c r="A161" s="103">
        <v>3811</v>
      </c>
      <c r="B161" s="105">
        <v>943</v>
      </c>
      <c r="C161" s="104" t="s">
        <v>38</v>
      </c>
      <c r="D161" s="117"/>
      <c r="E161" s="112"/>
      <c r="F161" s="112"/>
      <c r="G161" s="112"/>
      <c r="H161" s="112"/>
      <c r="I161" s="112"/>
      <c r="J161" s="112"/>
      <c r="K161" s="112"/>
      <c r="L161" s="112"/>
      <c r="M161" s="112"/>
    </row>
    <row r="162" spans="1:13" ht="12.75">
      <c r="A162" s="103"/>
      <c r="B162" s="101"/>
      <c r="C162" s="104"/>
      <c r="D162" s="117"/>
      <c r="E162" s="112"/>
      <c r="F162" s="112"/>
      <c r="G162" s="112"/>
      <c r="H162" s="112"/>
      <c r="I162" s="112"/>
      <c r="J162" s="112"/>
      <c r="K162" s="112"/>
      <c r="L162" s="112"/>
      <c r="M162" s="112"/>
    </row>
    <row r="163" spans="1:13" ht="25.5">
      <c r="A163" s="100" t="s">
        <v>107</v>
      </c>
      <c r="B163" s="100"/>
      <c r="C163" s="108" t="s">
        <v>108</v>
      </c>
      <c r="D163" s="116">
        <f>SUM(D164)</f>
        <v>0</v>
      </c>
      <c r="E163" s="114"/>
      <c r="F163" s="114"/>
      <c r="G163" s="114"/>
      <c r="H163" s="114"/>
      <c r="I163" s="114"/>
      <c r="J163" s="114"/>
      <c r="K163" s="114"/>
      <c r="L163" s="114"/>
      <c r="M163" s="114"/>
    </row>
    <row r="164" spans="1:13" ht="12.75">
      <c r="A164" s="103">
        <v>3</v>
      </c>
      <c r="B164" s="101"/>
      <c r="C164" s="104" t="s">
        <v>62</v>
      </c>
      <c r="D164" s="117"/>
      <c r="E164" s="112"/>
      <c r="F164" s="112"/>
      <c r="G164" s="112"/>
      <c r="H164" s="112"/>
      <c r="I164" s="112"/>
      <c r="J164" s="112"/>
      <c r="K164" s="112"/>
      <c r="L164" s="112"/>
      <c r="M164" s="112"/>
    </row>
    <row r="165" spans="1:13" ht="12.75">
      <c r="A165" s="103">
        <v>32</v>
      </c>
      <c r="B165" s="101"/>
      <c r="C165" s="104" t="s">
        <v>32</v>
      </c>
      <c r="D165" s="117"/>
      <c r="E165" s="112"/>
      <c r="F165" s="112"/>
      <c r="G165" s="112"/>
      <c r="H165" s="112"/>
      <c r="I165" s="112"/>
      <c r="J165" s="112"/>
      <c r="K165" s="112"/>
      <c r="L165" s="112"/>
      <c r="M165" s="112"/>
    </row>
    <row r="166" spans="1:13" ht="12.75">
      <c r="A166" s="103">
        <v>321</v>
      </c>
      <c r="B166" s="101"/>
      <c r="C166" s="104" t="s">
        <v>33</v>
      </c>
      <c r="D166" s="117"/>
      <c r="E166" s="112"/>
      <c r="F166" s="112"/>
      <c r="G166" s="112"/>
      <c r="H166" s="112"/>
      <c r="I166" s="112"/>
      <c r="J166" s="112"/>
      <c r="K166" s="112"/>
      <c r="L166" s="112"/>
      <c r="M166" s="112"/>
    </row>
    <row r="167" spans="1:13" ht="12.75">
      <c r="A167" s="103">
        <v>3211</v>
      </c>
      <c r="B167" s="105">
        <v>538</v>
      </c>
      <c r="C167" s="104" t="s">
        <v>67</v>
      </c>
      <c r="D167" s="117"/>
      <c r="E167" s="112"/>
      <c r="F167" s="112"/>
      <c r="G167" s="112"/>
      <c r="H167" s="112"/>
      <c r="I167" s="112"/>
      <c r="J167" s="112"/>
      <c r="K167" s="112"/>
      <c r="L167" s="112"/>
      <c r="M167" s="112"/>
    </row>
    <row r="168" spans="1:13" ht="12.75">
      <c r="A168" s="103">
        <v>322</v>
      </c>
      <c r="B168" s="101"/>
      <c r="C168" s="104" t="s">
        <v>34</v>
      </c>
      <c r="D168" s="117"/>
      <c r="E168" s="112"/>
      <c r="F168" s="112"/>
      <c r="G168" s="112"/>
      <c r="H168" s="112"/>
      <c r="I168" s="112"/>
      <c r="J168" s="112"/>
      <c r="K168" s="112"/>
      <c r="L168" s="112"/>
      <c r="M168" s="112"/>
    </row>
    <row r="169" spans="1:13" ht="12.75">
      <c r="A169" s="103">
        <v>3221</v>
      </c>
      <c r="B169" s="105">
        <v>539</v>
      </c>
      <c r="C169" s="104" t="s">
        <v>70</v>
      </c>
      <c r="D169" s="117"/>
      <c r="E169" s="112"/>
      <c r="F169" s="112"/>
      <c r="G169" s="112"/>
      <c r="H169" s="112"/>
      <c r="I169" s="112"/>
      <c r="J169" s="112"/>
      <c r="K169" s="112"/>
      <c r="L169" s="112"/>
      <c r="M169" s="112"/>
    </row>
    <row r="170" spans="1:13" ht="12.75">
      <c r="A170" s="103">
        <v>323</v>
      </c>
      <c r="B170" s="101"/>
      <c r="C170" s="104" t="s">
        <v>35</v>
      </c>
      <c r="D170" s="117"/>
      <c r="E170" s="112"/>
      <c r="F170" s="112"/>
      <c r="G170" s="112"/>
      <c r="H170" s="112"/>
      <c r="I170" s="112"/>
      <c r="J170" s="112"/>
      <c r="K170" s="112"/>
      <c r="L170" s="112"/>
      <c r="M170" s="112"/>
    </row>
    <row r="171" spans="1:13" ht="12.75">
      <c r="A171" s="103">
        <v>3231</v>
      </c>
      <c r="B171" s="105">
        <v>540</v>
      </c>
      <c r="C171" s="104" t="s">
        <v>75</v>
      </c>
      <c r="D171" s="117"/>
      <c r="E171" s="112"/>
      <c r="F171" s="112"/>
      <c r="G171" s="112"/>
      <c r="H171" s="112"/>
      <c r="I171" s="112"/>
      <c r="J171" s="112"/>
      <c r="K171" s="112"/>
      <c r="L171" s="112"/>
      <c r="M171" s="112"/>
    </row>
    <row r="172" spans="1:13" ht="12.75">
      <c r="A172" s="103">
        <v>3237</v>
      </c>
      <c r="B172" s="105">
        <v>541</v>
      </c>
      <c r="C172" s="104" t="s">
        <v>64</v>
      </c>
      <c r="D172" s="117"/>
      <c r="E172" s="112"/>
      <c r="F172" s="112"/>
      <c r="G172" s="112"/>
      <c r="H172" s="112"/>
      <c r="I172" s="112"/>
      <c r="J172" s="112"/>
      <c r="K172" s="112"/>
      <c r="L172" s="112"/>
      <c r="M172" s="112"/>
    </row>
    <row r="173" spans="1:13" ht="12.75">
      <c r="A173" s="103">
        <v>3239</v>
      </c>
      <c r="B173" s="105">
        <v>542</v>
      </c>
      <c r="C173" s="104" t="s">
        <v>81</v>
      </c>
      <c r="D173" s="117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2.75">
      <c r="A174" s="103">
        <v>329</v>
      </c>
      <c r="B174" s="101"/>
      <c r="C174" s="104" t="s">
        <v>36</v>
      </c>
      <c r="D174" s="117"/>
      <c r="E174" s="112"/>
      <c r="F174" s="112"/>
      <c r="G174" s="112"/>
      <c r="H174" s="112"/>
      <c r="I174" s="112"/>
      <c r="J174" s="112"/>
      <c r="K174" s="112"/>
      <c r="L174" s="112"/>
      <c r="M174" s="112"/>
    </row>
    <row r="175" spans="1:13" ht="12.75">
      <c r="A175" s="103">
        <v>3293</v>
      </c>
      <c r="B175" s="105">
        <v>543</v>
      </c>
      <c r="C175" s="104" t="s">
        <v>84</v>
      </c>
      <c r="D175" s="117"/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1:13" ht="12.75">
      <c r="A176" s="103">
        <v>3299</v>
      </c>
      <c r="B176" s="105">
        <v>544</v>
      </c>
      <c r="C176" s="104" t="s">
        <v>36</v>
      </c>
      <c r="D176" s="117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3" ht="12.75">
      <c r="A177" s="103"/>
      <c r="B177" s="101"/>
      <c r="C177" s="104"/>
      <c r="D177" s="117"/>
      <c r="E177" s="112"/>
      <c r="F177" s="112"/>
      <c r="G177" s="112"/>
      <c r="H177" s="112"/>
      <c r="I177" s="112"/>
      <c r="J177" s="112"/>
      <c r="K177" s="112"/>
      <c r="L177" s="112"/>
      <c r="M177" s="112"/>
    </row>
    <row r="178" spans="1:13" ht="51">
      <c r="A178" s="100" t="s">
        <v>109</v>
      </c>
      <c r="B178" s="100"/>
      <c r="C178" s="108" t="s">
        <v>110</v>
      </c>
      <c r="D178" s="116">
        <f>SUM(D179)</f>
        <v>2588</v>
      </c>
      <c r="E178" s="114"/>
      <c r="F178" s="114"/>
      <c r="G178" s="114"/>
      <c r="H178" s="114"/>
      <c r="I178" s="114"/>
      <c r="J178" s="114"/>
      <c r="K178" s="114"/>
      <c r="L178" s="114">
        <v>2588</v>
      </c>
      <c r="M178" s="114">
        <v>2588</v>
      </c>
    </row>
    <row r="179" spans="1:14" ht="12.75">
      <c r="A179" s="103">
        <v>4</v>
      </c>
      <c r="B179" s="101"/>
      <c r="C179" s="104" t="s">
        <v>40</v>
      </c>
      <c r="D179" s="117">
        <f>SUM(D180)</f>
        <v>2588</v>
      </c>
      <c r="E179" s="112"/>
      <c r="F179" s="112"/>
      <c r="G179" s="112"/>
      <c r="H179" s="112"/>
      <c r="I179" s="112"/>
      <c r="J179" s="112"/>
      <c r="K179" s="112"/>
      <c r="L179" s="112"/>
      <c r="M179" s="112"/>
      <c r="N179" s="8">
        <v>0</v>
      </c>
    </row>
    <row r="180" spans="1:13" ht="25.5">
      <c r="A180" s="139">
        <v>42</v>
      </c>
      <c r="B180" s="140"/>
      <c r="C180" s="141" t="s">
        <v>54</v>
      </c>
      <c r="D180" s="142">
        <f>SUM(D181)</f>
        <v>2588</v>
      </c>
      <c r="E180" s="143"/>
      <c r="F180" s="143"/>
      <c r="G180" s="143"/>
      <c r="H180" s="143"/>
      <c r="I180" s="143"/>
      <c r="J180" s="143"/>
      <c r="K180" s="143"/>
      <c r="L180" s="143">
        <v>2588</v>
      </c>
      <c r="M180" s="143">
        <v>2588</v>
      </c>
    </row>
    <row r="181" spans="1:13" ht="25.5">
      <c r="A181" s="103">
        <v>424</v>
      </c>
      <c r="B181" s="101"/>
      <c r="C181" s="104" t="s">
        <v>42</v>
      </c>
      <c r="D181" s="117">
        <f>SUM(D182)</f>
        <v>2588</v>
      </c>
      <c r="E181" s="112"/>
      <c r="F181" s="112"/>
      <c r="G181" s="112"/>
      <c r="H181" s="112"/>
      <c r="I181" s="112"/>
      <c r="J181" s="112"/>
      <c r="K181" s="112"/>
      <c r="L181" s="112"/>
      <c r="M181" s="112"/>
    </row>
    <row r="182" spans="1:13" ht="12.75">
      <c r="A182" s="103">
        <v>4241</v>
      </c>
      <c r="B182" s="105">
        <v>545</v>
      </c>
      <c r="C182" s="104" t="s">
        <v>111</v>
      </c>
      <c r="D182" s="117">
        <v>2588</v>
      </c>
      <c r="E182" s="112"/>
      <c r="F182" s="112"/>
      <c r="G182" s="112"/>
      <c r="H182" s="112"/>
      <c r="I182" s="112"/>
      <c r="J182" s="112"/>
      <c r="K182" s="112"/>
      <c r="L182" s="112"/>
      <c r="M182" s="112"/>
    </row>
    <row r="183" spans="1:13" ht="12.75">
      <c r="A183" s="103"/>
      <c r="B183" s="101"/>
      <c r="C183" s="104"/>
      <c r="D183" s="109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1:13" ht="12.75">
      <c r="A184" s="100" t="s">
        <v>112</v>
      </c>
      <c r="B184" s="100"/>
      <c r="C184" s="108" t="s">
        <v>113</v>
      </c>
      <c r="D184" s="116">
        <f>SUM(D185)</f>
        <v>0</v>
      </c>
      <c r="E184" s="114"/>
      <c r="F184" s="114"/>
      <c r="G184" s="114"/>
      <c r="H184" s="114"/>
      <c r="I184" s="114"/>
      <c r="J184" s="114"/>
      <c r="K184" s="114"/>
      <c r="L184" s="114"/>
      <c r="M184" s="114"/>
    </row>
    <row r="185" spans="1:13" ht="12.75">
      <c r="A185" s="103">
        <v>3</v>
      </c>
      <c r="B185" s="101"/>
      <c r="C185" s="104" t="s">
        <v>62</v>
      </c>
      <c r="D185" s="117"/>
      <c r="E185" s="112"/>
      <c r="F185" s="112"/>
      <c r="G185" s="112"/>
      <c r="H185" s="112"/>
      <c r="I185" s="112"/>
      <c r="J185" s="112"/>
      <c r="K185" s="112"/>
      <c r="L185" s="112"/>
      <c r="M185" s="112"/>
    </row>
    <row r="186" spans="1:13" ht="12.75">
      <c r="A186" s="103">
        <v>32</v>
      </c>
      <c r="B186" s="101"/>
      <c r="C186" s="104" t="s">
        <v>32</v>
      </c>
      <c r="D186" s="117"/>
      <c r="E186" s="112"/>
      <c r="F186" s="112"/>
      <c r="G186" s="112"/>
      <c r="H186" s="112"/>
      <c r="I186" s="112"/>
      <c r="J186" s="112"/>
      <c r="K186" s="112"/>
      <c r="L186" s="112"/>
      <c r="M186" s="112"/>
    </row>
    <row r="187" spans="1:13" ht="12.75">
      <c r="A187" s="103">
        <v>323</v>
      </c>
      <c r="B187" s="101"/>
      <c r="C187" s="104" t="s">
        <v>35</v>
      </c>
      <c r="D187" s="117"/>
      <c r="E187" s="112"/>
      <c r="F187" s="112"/>
      <c r="G187" s="112"/>
      <c r="H187" s="112"/>
      <c r="I187" s="112"/>
      <c r="J187" s="112"/>
      <c r="K187" s="112"/>
      <c r="L187" s="112"/>
      <c r="M187" s="112"/>
    </row>
    <row r="188" spans="1:13" ht="12.75">
      <c r="A188" s="103">
        <v>3239</v>
      </c>
      <c r="B188" s="105">
        <v>548</v>
      </c>
      <c r="C188" s="104" t="s">
        <v>81</v>
      </c>
      <c r="D188" s="117"/>
      <c r="E188" s="112"/>
      <c r="F188" s="112"/>
      <c r="G188" s="112"/>
      <c r="H188" s="112"/>
      <c r="I188" s="112"/>
      <c r="J188" s="112"/>
      <c r="K188" s="112"/>
      <c r="L188" s="112"/>
      <c r="M188" s="112"/>
    </row>
    <row r="189" spans="1:13" ht="12.75">
      <c r="A189" s="103">
        <v>329</v>
      </c>
      <c r="B189" s="101"/>
      <c r="C189" s="104" t="s">
        <v>36</v>
      </c>
      <c r="D189" s="117"/>
      <c r="E189" s="112"/>
      <c r="F189" s="112"/>
      <c r="G189" s="112"/>
      <c r="H189" s="112"/>
      <c r="I189" s="112"/>
      <c r="J189" s="112"/>
      <c r="K189" s="112"/>
      <c r="L189" s="112"/>
      <c r="M189" s="112"/>
    </row>
    <row r="190" spans="1:13" ht="12.75">
      <c r="A190" s="103">
        <v>3299</v>
      </c>
      <c r="B190" s="105">
        <v>944</v>
      </c>
      <c r="C190" s="104" t="s">
        <v>36</v>
      </c>
      <c r="D190" s="117"/>
      <c r="E190" s="112"/>
      <c r="F190" s="112"/>
      <c r="G190" s="112"/>
      <c r="H190" s="112"/>
      <c r="I190" s="112"/>
      <c r="J190" s="112"/>
      <c r="K190" s="112"/>
      <c r="L190" s="112"/>
      <c r="M190" s="112"/>
    </row>
    <row r="191" spans="1:13" ht="12.75">
      <c r="A191" s="103"/>
      <c r="B191" s="101"/>
      <c r="C191" s="104"/>
      <c r="D191" s="117"/>
      <c r="E191" s="112"/>
      <c r="F191" s="112"/>
      <c r="G191" s="112"/>
      <c r="H191" s="112"/>
      <c r="I191" s="112"/>
      <c r="J191" s="112"/>
      <c r="K191" s="112"/>
      <c r="L191" s="112"/>
      <c r="M191" s="112"/>
    </row>
    <row r="192" spans="1:13" ht="38.25">
      <c r="A192" s="100" t="s">
        <v>114</v>
      </c>
      <c r="B192" s="100"/>
      <c r="C192" s="108" t="s">
        <v>115</v>
      </c>
      <c r="D192" s="116">
        <f>SUM(D193)</f>
        <v>0</v>
      </c>
      <c r="E192" s="114"/>
      <c r="F192" s="114"/>
      <c r="G192" s="114"/>
      <c r="H192" s="114"/>
      <c r="I192" s="114"/>
      <c r="J192" s="114"/>
      <c r="K192" s="114"/>
      <c r="L192" s="114"/>
      <c r="M192" s="114"/>
    </row>
    <row r="193" spans="1:13" ht="12.75">
      <c r="A193" s="103">
        <v>3</v>
      </c>
      <c r="B193" s="101"/>
      <c r="C193" s="104" t="s">
        <v>62</v>
      </c>
      <c r="D193" s="117"/>
      <c r="E193" s="112"/>
      <c r="F193" s="112"/>
      <c r="G193" s="112"/>
      <c r="H193" s="112"/>
      <c r="I193" s="112"/>
      <c r="J193" s="112"/>
      <c r="K193" s="112"/>
      <c r="L193" s="112"/>
      <c r="M193" s="112"/>
    </row>
    <row r="194" spans="1:13" ht="12.75">
      <c r="A194" s="103">
        <v>32</v>
      </c>
      <c r="B194" s="101"/>
      <c r="C194" s="104" t="s">
        <v>32</v>
      </c>
      <c r="D194" s="117"/>
      <c r="E194" s="112"/>
      <c r="F194" s="112"/>
      <c r="G194" s="112"/>
      <c r="H194" s="112"/>
      <c r="I194" s="112"/>
      <c r="J194" s="112"/>
      <c r="K194" s="112"/>
      <c r="L194" s="112"/>
      <c r="M194" s="112"/>
    </row>
    <row r="195" spans="1:13" ht="12.75">
      <c r="A195" s="103">
        <v>322</v>
      </c>
      <c r="B195" s="101"/>
      <c r="C195" s="104" t="s">
        <v>34</v>
      </c>
      <c r="D195" s="117"/>
      <c r="E195" s="112"/>
      <c r="F195" s="112"/>
      <c r="G195" s="112"/>
      <c r="H195" s="112"/>
      <c r="I195" s="112"/>
      <c r="J195" s="112"/>
      <c r="K195" s="112"/>
      <c r="L195" s="112"/>
      <c r="M195" s="112"/>
    </row>
    <row r="196" spans="1:13" ht="12.75">
      <c r="A196" s="103">
        <v>3221</v>
      </c>
      <c r="B196" s="105">
        <v>549</v>
      </c>
      <c r="C196" s="104" t="s">
        <v>70</v>
      </c>
      <c r="D196" s="117"/>
      <c r="E196" s="112"/>
      <c r="F196" s="112"/>
      <c r="G196" s="112"/>
      <c r="H196" s="112"/>
      <c r="I196" s="112"/>
      <c r="J196" s="112"/>
      <c r="K196" s="112"/>
      <c r="L196" s="112"/>
      <c r="M196" s="112"/>
    </row>
    <row r="197" spans="1:13" ht="24">
      <c r="A197" s="131" t="s">
        <v>152</v>
      </c>
      <c r="B197" s="131"/>
      <c r="C197" s="147" t="s">
        <v>153</v>
      </c>
      <c r="D197" s="175">
        <v>8359648</v>
      </c>
      <c r="E197" s="175">
        <v>8359648</v>
      </c>
      <c r="F197" s="132"/>
      <c r="G197" s="132"/>
      <c r="H197" s="132"/>
      <c r="I197" s="132"/>
      <c r="J197" s="132"/>
      <c r="K197" s="132"/>
      <c r="L197" s="175">
        <v>9362958</v>
      </c>
      <c r="M197" s="175">
        <v>9715012</v>
      </c>
    </row>
    <row r="198" spans="1:13" ht="24">
      <c r="A198" s="128" t="s">
        <v>154</v>
      </c>
      <c r="B198" s="128"/>
      <c r="C198" s="129" t="s">
        <v>155</v>
      </c>
      <c r="D198" s="130">
        <v>32110</v>
      </c>
      <c r="E198" s="130">
        <v>32110</v>
      </c>
      <c r="F198" s="130"/>
      <c r="G198" s="130"/>
      <c r="H198" s="130"/>
      <c r="I198" s="130"/>
      <c r="J198" s="130"/>
      <c r="K198" s="130"/>
      <c r="L198" s="130">
        <v>32110</v>
      </c>
      <c r="M198" s="130">
        <v>32110</v>
      </c>
    </row>
    <row r="199" spans="1:3" ht="12.75">
      <c r="A199" s="144">
        <v>3</v>
      </c>
      <c r="C199" s="122" t="s">
        <v>62</v>
      </c>
    </row>
    <row r="200" spans="1:13" ht="12.75">
      <c r="A200" s="121">
        <v>32</v>
      </c>
      <c r="C200" s="145" t="s">
        <v>32</v>
      </c>
      <c r="D200" s="146">
        <v>22610</v>
      </c>
      <c r="E200" s="146"/>
      <c r="F200" s="146"/>
      <c r="G200" s="146"/>
      <c r="H200" s="146"/>
      <c r="I200" s="146"/>
      <c r="J200" s="146"/>
      <c r="K200" s="146"/>
      <c r="L200" s="146">
        <v>22610</v>
      </c>
      <c r="M200" s="146">
        <v>22610</v>
      </c>
    </row>
    <row r="201" spans="1:3" ht="12.75">
      <c r="A201" s="144">
        <v>321</v>
      </c>
      <c r="C201" s="122" t="s">
        <v>33</v>
      </c>
    </row>
    <row r="202" spans="1:5" ht="12.75">
      <c r="A202" s="144">
        <v>3211</v>
      </c>
      <c r="C202" s="122" t="s">
        <v>67</v>
      </c>
      <c r="D202" s="123">
        <v>1000</v>
      </c>
      <c r="E202" s="123">
        <v>1000</v>
      </c>
    </row>
    <row r="203" spans="1:5" ht="12.75">
      <c r="A203" s="144">
        <v>32111</v>
      </c>
      <c r="C203" s="122" t="s">
        <v>122</v>
      </c>
      <c r="D203" s="123">
        <v>500</v>
      </c>
      <c r="E203" s="123">
        <v>500</v>
      </c>
    </row>
    <row r="204" spans="1:5" ht="12.75">
      <c r="A204" s="144">
        <v>32115</v>
      </c>
      <c r="C204" s="122" t="s">
        <v>123</v>
      </c>
      <c r="D204" s="123">
        <v>500</v>
      </c>
      <c r="E204" s="123">
        <v>500</v>
      </c>
    </row>
    <row r="205" spans="1:3" ht="12.75">
      <c r="A205" s="144">
        <v>322</v>
      </c>
      <c r="C205" s="122" t="s">
        <v>34</v>
      </c>
    </row>
    <row r="206" spans="1:5" ht="24">
      <c r="A206" s="144">
        <v>3221</v>
      </c>
      <c r="C206" s="122" t="s">
        <v>70</v>
      </c>
      <c r="D206" s="123">
        <v>2610</v>
      </c>
      <c r="E206" s="123">
        <v>2610</v>
      </c>
    </row>
    <row r="207" spans="1:5" ht="12.75">
      <c r="A207" s="144">
        <v>32211</v>
      </c>
      <c r="C207" s="122" t="s">
        <v>126</v>
      </c>
      <c r="D207" s="123">
        <v>1000</v>
      </c>
      <c r="E207" s="123">
        <v>1000</v>
      </c>
    </row>
    <row r="208" spans="1:5" ht="12.75">
      <c r="A208" s="144">
        <v>32212</v>
      </c>
      <c r="C208" s="122" t="s">
        <v>156</v>
      </c>
      <c r="D208" s="123">
        <v>610</v>
      </c>
      <c r="E208" s="123">
        <v>610</v>
      </c>
    </row>
    <row r="209" spans="1:5" ht="12.75">
      <c r="A209" s="144">
        <v>32219</v>
      </c>
      <c r="C209" s="122" t="s">
        <v>157</v>
      </c>
      <c r="D209" s="123">
        <v>1000</v>
      </c>
      <c r="E209" s="123">
        <v>1000</v>
      </c>
    </row>
    <row r="210" spans="1:5" ht="12.75">
      <c r="A210" s="144">
        <v>3222</v>
      </c>
      <c r="C210" s="122" t="s">
        <v>158</v>
      </c>
      <c r="D210" s="123">
        <v>9000</v>
      </c>
      <c r="E210" s="123">
        <v>9000</v>
      </c>
    </row>
    <row r="211" spans="1:5" ht="12.75">
      <c r="A211" s="144">
        <v>32224</v>
      </c>
      <c r="C211" s="122" t="s">
        <v>159</v>
      </c>
      <c r="D211" s="123">
        <v>9000</v>
      </c>
      <c r="E211" s="123">
        <v>9000</v>
      </c>
    </row>
    <row r="212" spans="1:5" ht="12.75">
      <c r="A212" s="144">
        <v>3223</v>
      </c>
      <c r="C212" s="122" t="s">
        <v>71</v>
      </c>
      <c r="D212" s="123">
        <v>10000</v>
      </c>
      <c r="E212" s="123">
        <v>10000</v>
      </c>
    </row>
    <row r="213" spans="1:5" ht="12.75">
      <c r="A213" s="144">
        <v>32234</v>
      </c>
      <c r="C213" s="122" t="s">
        <v>130</v>
      </c>
      <c r="D213" s="123">
        <v>10000</v>
      </c>
      <c r="E213" s="123">
        <v>10000</v>
      </c>
    </row>
    <row r="214" spans="1:3" ht="12.75">
      <c r="A214" s="144">
        <v>4</v>
      </c>
      <c r="C214" s="122" t="s">
        <v>40</v>
      </c>
    </row>
    <row r="215" spans="1:13" ht="24">
      <c r="A215" s="121">
        <v>42</v>
      </c>
      <c r="C215" s="145" t="s">
        <v>54</v>
      </c>
      <c r="D215" s="146">
        <v>9500</v>
      </c>
      <c r="E215" s="146">
        <v>9500</v>
      </c>
      <c r="L215" s="146">
        <v>9500</v>
      </c>
      <c r="M215" s="146">
        <v>9500</v>
      </c>
    </row>
    <row r="216" spans="1:5" ht="12.75">
      <c r="A216" s="144">
        <v>422</v>
      </c>
      <c r="C216" s="122" t="s">
        <v>39</v>
      </c>
      <c r="D216" s="123">
        <v>4000</v>
      </c>
      <c r="E216" s="123">
        <v>4000</v>
      </c>
    </row>
    <row r="217" spans="1:3" ht="12.75">
      <c r="A217" s="144">
        <v>4221</v>
      </c>
      <c r="C217" s="122" t="s">
        <v>55</v>
      </c>
    </row>
    <row r="218" spans="1:5" ht="12.75">
      <c r="A218" s="144">
        <v>42211</v>
      </c>
      <c r="C218" s="122" t="s">
        <v>160</v>
      </c>
      <c r="D218" s="123">
        <v>4000</v>
      </c>
      <c r="E218" s="123">
        <v>4000</v>
      </c>
    </row>
    <row r="219" spans="1:5" ht="24">
      <c r="A219" s="144">
        <v>4227</v>
      </c>
      <c r="C219" s="122" t="s">
        <v>59</v>
      </c>
      <c r="D219" s="123">
        <v>5000</v>
      </c>
      <c r="E219" s="123">
        <v>5000</v>
      </c>
    </row>
    <row r="220" spans="1:5" ht="12.75">
      <c r="A220" s="144">
        <v>42273</v>
      </c>
      <c r="C220" s="122" t="s">
        <v>161</v>
      </c>
      <c r="D220" s="123">
        <v>5000</v>
      </c>
      <c r="E220" s="123">
        <v>5000</v>
      </c>
    </row>
    <row r="221" spans="1:3" ht="12.75">
      <c r="A221" s="144">
        <v>424</v>
      </c>
      <c r="C221" s="122" t="s">
        <v>162</v>
      </c>
    </row>
    <row r="222" spans="1:5" ht="12.75">
      <c r="A222" s="144">
        <v>4241</v>
      </c>
      <c r="C222" s="122" t="s">
        <v>163</v>
      </c>
      <c r="D222" s="123">
        <v>500</v>
      </c>
      <c r="E222" s="123">
        <v>500</v>
      </c>
    </row>
    <row r="223" spans="1:5" ht="12.75">
      <c r="A223" s="144">
        <v>42411</v>
      </c>
      <c r="C223" s="122" t="s">
        <v>163</v>
      </c>
      <c r="D223" s="123">
        <v>500</v>
      </c>
      <c r="E223" s="123">
        <v>500</v>
      </c>
    </row>
    <row r="224" spans="1:13" ht="12.75">
      <c r="A224" s="128" t="s">
        <v>154</v>
      </c>
      <c r="B224" s="128"/>
      <c r="C224" s="129" t="s">
        <v>164</v>
      </c>
      <c r="D224" s="130"/>
      <c r="E224" s="130"/>
      <c r="F224" s="130">
        <v>44000</v>
      </c>
      <c r="G224" s="130"/>
      <c r="H224" s="130"/>
      <c r="I224" s="130"/>
      <c r="J224" s="130"/>
      <c r="K224" s="130"/>
      <c r="L224" s="130">
        <v>45000</v>
      </c>
      <c r="M224" s="130">
        <v>46000</v>
      </c>
    </row>
    <row r="225" spans="1:3" ht="12.75">
      <c r="A225" s="144">
        <v>3</v>
      </c>
      <c r="C225" s="122" t="s">
        <v>62</v>
      </c>
    </row>
    <row r="226" spans="1:13" ht="12.75">
      <c r="A226" s="121">
        <v>32</v>
      </c>
      <c r="C226" s="145" t="s">
        <v>32</v>
      </c>
      <c r="D226" s="146"/>
      <c r="E226" s="146"/>
      <c r="F226" s="146">
        <v>39500</v>
      </c>
      <c r="L226" s="146">
        <v>40000</v>
      </c>
      <c r="M226" s="146">
        <v>40500</v>
      </c>
    </row>
    <row r="227" spans="1:3" ht="12.75">
      <c r="A227" s="144">
        <v>323</v>
      </c>
      <c r="C227" s="122" t="s">
        <v>35</v>
      </c>
    </row>
    <row r="228" spans="1:6" ht="12.75">
      <c r="A228" s="144">
        <v>3231</v>
      </c>
      <c r="C228" s="122" t="s">
        <v>75</v>
      </c>
      <c r="F228" s="123">
        <v>1500</v>
      </c>
    </row>
    <row r="229" spans="1:6" ht="12.75">
      <c r="A229" s="144">
        <v>32319</v>
      </c>
      <c r="C229" s="122" t="s">
        <v>147</v>
      </c>
      <c r="F229" s="123">
        <v>1500</v>
      </c>
    </row>
    <row r="230" spans="1:3" ht="24">
      <c r="A230" s="144">
        <v>324</v>
      </c>
      <c r="C230" s="122" t="s">
        <v>82</v>
      </c>
    </row>
    <row r="231" spans="1:6" ht="24">
      <c r="A231" s="144">
        <v>3241</v>
      </c>
      <c r="C231" s="122" t="s">
        <v>82</v>
      </c>
      <c r="F231" s="123">
        <v>3000</v>
      </c>
    </row>
    <row r="232" spans="1:6" ht="12.75">
      <c r="A232" s="144">
        <v>32412</v>
      </c>
      <c r="C232" s="122" t="s">
        <v>165</v>
      </c>
      <c r="F232" s="123">
        <v>3000</v>
      </c>
    </row>
    <row r="233" spans="1:3" ht="12.75">
      <c r="A233" s="144">
        <v>329</v>
      </c>
      <c r="C233" s="122" t="s">
        <v>36</v>
      </c>
    </row>
    <row r="234" spans="1:6" ht="12.75">
      <c r="A234" s="144">
        <v>3299</v>
      </c>
      <c r="C234" s="122" t="s">
        <v>36</v>
      </c>
      <c r="F234" s="123">
        <v>35000</v>
      </c>
    </row>
    <row r="235" spans="1:6" ht="12.75">
      <c r="A235" s="144">
        <v>32999</v>
      </c>
      <c r="C235" s="122" t="s">
        <v>36</v>
      </c>
      <c r="F235" s="123">
        <v>35000</v>
      </c>
    </row>
    <row r="236" spans="1:3" ht="12.75">
      <c r="A236" s="144">
        <v>4</v>
      </c>
      <c r="C236" s="122" t="s">
        <v>40</v>
      </c>
    </row>
    <row r="237" spans="1:13" ht="24">
      <c r="A237" s="121">
        <v>42</v>
      </c>
      <c r="C237" s="145" t="s">
        <v>54</v>
      </c>
      <c r="D237" s="146"/>
      <c r="E237" s="146"/>
      <c r="F237" s="146">
        <v>4500</v>
      </c>
      <c r="L237" s="146">
        <v>5000</v>
      </c>
      <c r="M237" s="146">
        <v>5500</v>
      </c>
    </row>
    <row r="238" spans="1:3" ht="12.75">
      <c r="A238" s="144">
        <v>422</v>
      </c>
      <c r="C238" s="122" t="s">
        <v>39</v>
      </c>
    </row>
    <row r="239" spans="1:6" ht="12.75">
      <c r="A239" s="144">
        <v>4221</v>
      </c>
      <c r="C239" s="122" t="s">
        <v>55</v>
      </c>
      <c r="F239" s="123">
        <v>2500</v>
      </c>
    </row>
    <row r="240" spans="1:6" ht="12.75">
      <c r="A240" s="144">
        <v>42211</v>
      </c>
      <c r="C240" s="122" t="s">
        <v>160</v>
      </c>
      <c r="F240" s="133">
        <v>2500</v>
      </c>
    </row>
    <row r="241" spans="1:6" ht="12.75">
      <c r="A241" s="144">
        <v>4226</v>
      </c>
      <c r="C241" s="122" t="s">
        <v>58</v>
      </c>
      <c r="F241" s="123">
        <v>2000</v>
      </c>
    </row>
    <row r="242" spans="1:6" ht="12.75">
      <c r="A242" s="144">
        <v>42261</v>
      </c>
      <c r="C242" s="122" t="s">
        <v>166</v>
      </c>
      <c r="F242" s="123">
        <v>2000</v>
      </c>
    </row>
    <row r="243" spans="1:13" ht="12.75">
      <c r="A243" s="128" t="s">
        <v>154</v>
      </c>
      <c r="B243" s="128"/>
      <c r="C243" s="129" t="s">
        <v>167</v>
      </c>
      <c r="D243" s="130"/>
      <c r="E243" s="130"/>
      <c r="F243" s="130">
        <v>19000</v>
      </c>
      <c r="G243" s="130"/>
      <c r="H243" s="130"/>
      <c r="I243" s="130"/>
      <c r="J243" s="130"/>
      <c r="K243" s="130"/>
      <c r="L243" s="130">
        <v>20000</v>
      </c>
      <c r="M243" s="130">
        <v>21000</v>
      </c>
    </row>
    <row r="244" spans="1:3" ht="12.75">
      <c r="A244" s="144">
        <v>3</v>
      </c>
      <c r="C244" s="122" t="s">
        <v>62</v>
      </c>
    </row>
    <row r="245" spans="1:13" ht="12.75">
      <c r="A245" s="121">
        <v>32</v>
      </c>
      <c r="C245" s="145" t="s">
        <v>32</v>
      </c>
      <c r="D245" s="146"/>
      <c r="E245" s="146"/>
      <c r="F245" s="146">
        <v>14500</v>
      </c>
      <c r="L245" s="146">
        <v>15000</v>
      </c>
      <c r="M245" s="146">
        <v>15500</v>
      </c>
    </row>
    <row r="246" spans="1:6" ht="12.75">
      <c r="A246" s="144">
        <v>321</v>
      </c>
      <c r="C246" s="122" t="s">
        <v>168</v>
      </c>
      <c r="F246" s="123">
        <v>12500</v>
      </c>
    </row>
    <row r="247" spans="1:6" ht="12.75">
      <c r="A247" s="144">
        <v>3211</v>
      </c>
      <c r="C247" s="122" t="s">
        <v>67</v>
      </c>
      <c r="F247" s="123">
        <v>1500</v>
      </c>
    </row>
    <row r="248" spans="1:6" ht="12.75">
      <c r="A248" s="144">
        <v>32111</v>
      </c>
      <c r="C248" s="122" t="s">
        <v>122</v>
      </c>
      <c r="F248" s="123">
        <v>500</v>
      </c>
    </row>
    <row r="249" spans="1:6" ht="12.75">
      <c r="A249" s="144">
        <v>32115</v>
      </c>
      <c r="C249" s="122" t="s">
        <v>123</v>
      </c>
      <c r="F249" s="123">
        <v>1000</v>
      </c>
    </row>
    <row r="250" spans="1:6" ht="12.75">
      <c r="A250" s="144">
        <v>3214</v>
      </c>
      <c r="C250" s="122" t="s">
        <v>69</v>
      </c>
      <c r="F250" s="123">
        <v>1000</v>
      </c>
    </row>
    <row r="251" spans="1:6" ht="24">
      <c r="A251" s="144">
        <v>32141</v>
      </c>
      <c r="C251" s="122" t="s">
        <v>169</v>
      </c>
      <c r="F251" s="123">
        <v>1000</v>
      </c>
    </row>
    <row r="252" spans="1:3" ht="12.75">
      <c r="A252" s="144">
        <v>322</v>
      </c>
      <c r="C252" s="122" t="s">
        <v>34</v>
      </c>
    </row>
    <row r="253" spans="1:6" ht="24">
      <c r="A253" s="144">
        <v>3221</v>
      </c>
      <c r="C253" s="122" t="s">
        <v>70</v>
      </c>
      <c r="F253" s="123">
        <v>10000</v>
      </c>
    </row>
    <row r="254" spans="1:6" ht="12.75">
      <c r="A254" s="144">
        <v>32219</v>
      </c>
      <c r="C254" s="122" t="s">
        <v>157</v>
      </c>
      <c r="F254" s="133">
        <v>10000</v>
      </c>
    </row>
    <row r="255" spans="1:6" ht="24">
      <c r="A255" s="144">
        <v>3224</v>
      </c>
      <c r="C255" s="122" t="s">
        <v>170</v>
      </c>
      <c r="F255" s="123">
        <v>1000</v>
      </c>
    </row>
    <row r="256" spans="1:6" ht="36">
      <c r="A256" s="144">
        <v>32242</v>
      </c>
      <c r="C256" s="122" t="s">
        <v>171</v>
      </c>
      <c r="F256" s="123">
        <v>1000</v>
      </c>
    </row>
    <row r="257" spans="1:6" ht="12.75">
      <c r="A257" s="144">
        <v>3225</v>
      </c>
      <c r="C257" s="122" t="s">
        <v>133</v>
      </c>
      <c r="F257" s="123">
        <v>1000</v>
      </c>
    </row>
    <row r="258" spans="1:6" ht="12.75">
      <c r="A258" s="144">
        <v>32251</v>
      </c>
      <c r="C258" s="122" t="s">
        <v>133</v>
      </c>
      <c r="F258" s="123">
        <v>1000</v>
      </c>
    </row>
    <row r="259" spans="1:3" ht="12.75">
      <c r="A259" s="144">
        <v>4</v>
      </c>
      <c r="C259" s="122" t="s">
        <v>40</v>
      </c>
    </row>
    <row r="260" spans="1:13" ht="24">
      <c r="A260" s="121">
        <v>42</v>
      </c>
      <c r="C260" s="145" t="s">
        <v>54</v>
      </c>
      <c r="D260" s="146"/>
      <c r="E260" s="146"/>
      <c r="F260" s="146">
        <v>4500</v>
      </c>
      <c r="L260" s="146">
        <v>5000</v>
      </c>
      <c r="M260" s="146">
        <v>5500</v>
      </c>
    </row>
    <row r="261" spans="1:6" ht="12.75">
      <c r="A261" s="144">
        <v>422</v>
      </c>
      <c r="C261" s="122" t="s">
        <v>39</v>
      </c>
      <c r="F261" s="123">
        <v>4500</v>
      </c>
    </row>
    <row r="262" spans="1:6" ht="12.75">
      <c r="A262" s="144">
        <v>4221</v>
      </c>
      <c r="C262" s="122" t="s">
        <v>55</v>
      </c>
      <c r="F262" s="123">
        <v>2000</v>
      </c>
    </row>
    <row r="263" spans="1:6" ht="12.75">
      <c r="A263" s="144">
        <v>42219</v>
      </c>
      <c r="C263" s="122" t="s">
        <v>172</v>
      </c>
      <c r="F263" s="123">
        <v>2000</v>
      </c>
    </row>
    <row r="264" spans="1:6" ht="12.75">
      <c r="A264" s="144">
        <v>4225</v>
      </c>
      <c r="C264" s="122" t="s">
        <v>173</v>
      </c>
      <c r="F264" s="123">
        <v>2500</v>
      </c>
    </row>
    <row r="265" spans="1:6" ht="12.75">
      <c r="A265" s="144">
        <v>42259</v>
      </c>
      <c r="C265" s="122" t="s">
        <v>174</v>
      </c>
      <c r="F265" s="123">
        <v>2500</v>
      </c>
    </row>
    <row r="266" spans="1:13" ht="36">
      <c r="A266" s="128" t="s">
        <v>154</v>
      </c>
      <c r="B266" s="128"/>
      <c r="C266" s="129" t="s">
        <v>175</v>
      </c>
      <c r="D266" s="130"/>
      <c r="E266" s="130"/>
      <c r="F266" s="130"/>
      <c r="G266" s="130">
        <v>30000</v>
      </c>
      <c r="H266" s="130"/>
      <c r="I266" s="130"/>
      <c r="J266" s="130"/>
      <c r="K266" s="130"/>
      <c r="L266" s="130">
        <v>35000</v>
      </c>
      <c r="M266" s="130">
        <v>39000</v>
      </c>
    </row>
    <row r="267" spans="1:3" ht="12.75">
      <c r="A267" s="144">
        <v>3</v>
      </c>
      <c r="C267" s="122" t="s">
        <v>62</v>
      </c>
    </row>
    <row r="268" spans="1:13" ht="12.75">
      <c r="A268" s="121">
        <v>32</v>
      </c>
      <c r="C268" s="145" t="s">
        <v>176</v>
      </c>
      <c r="D268" s="146"/>
      <c r="E268" s="146"/>
      <c r="F268" s="146"/>
      <c r="G268" s="146">
        <v>30000</v>
      </c>
      <c r="L268" s="146">
        <v>35000</v>
      </c>
      <c r="M268" s="146">
        <v>39000</v>
      </c>
    </row>
    <row r="269" spans="1:3" ht="24">
      <c r="A269" s="144">
        <v>324</v>
      </c>
      <c r="C269" s="122" t="s">
        <v>82</v>
      </c>
    </row>
    <row r="270" spans="1:7" ht="24">
      <c r="A270" s="144">
        <v>3241</v>
      </c>
      <c r="C270" s="122" t="s">
        <v>82</v>
      </c>
      <c r="G270" s="123">
        <v>30000</v>
      </c>
    </row>
    <row r="271" spans="1:7" ht="12.75">
      <c r="A271" s="144">
        <v>32412</v>
      </c>
      <c r="C271" s="122" t="s">
        <v>165</v>
      </c>
      <c r="G271" s="123">
        <v>30000</v>
      </c>
    </row>
    <row r="272" spans="1:13" ht="12.75">
      <c r="A272" s="128" t="s">
        <v>154</v>
      </c>
      <c r="B272" s="128"/>
      <c r="C272" s="129" t="s">
        <v>177</v>
      </c>
      <c r="D272" s="130"/>
      <c r="E272" s="130"/>
      <c r="F272" s="130"/>
      <c r="G272" s="130">
        <v>250000</v>
      </c>
      <c r="H272" s="130"/>
      <c r="I272" s="130"/>
      <c r="J272" s="130"/>
      <c r="K272" s="130"/>
      <c r="L272" s="130">
        <v>252000</v>
      </c>
      <c r="M272" s="130">
        <v>255000</v>
      </c>
    </row>
    <row r="273" spans="1:3" ht="12.75">
      <c r="A273" s="144">
        <v>3</v>
      </c>
      <c r="C273" s="122" t="s">
        <v>62</v>
      </c>
    </row>
    <row r="274" spans="1:13" ht="12.75">
      <c r="A274" s="121">
        <v>32</v>
      </c>
      <c r="C274" s="145" t="s">
        <v>32</v>
      </c>
      <c r="D274" s="146"/>
      <c r="E274" s="146"/>
      <c r="F274" s="146"/>
      <c r="G274" s="146">
        <v>250000</v>
      </c>
      <c r="L274" s="146">
        <v>252000</v>
      </c>
      <c r="M274" s="146">
        <v>255000</v>
      </c>
    </row>
    <row r="275" spans="1:3" ht="12.75">
      <c r="A275" s="144">
        <v>322</v>
      </c>
      <c r="C275" s="122" t="s">
        <v>34</v>
      </c>
    </row>
    <row r="276" spans="1:7" ht="12.75">
      <c r="A276" s="144">
        <v>3222</v>
      </c>
      <c r="C276" s="122" t="s">
        <v>94</v>
      </c>
      <c r="G276" s="123">
        <v>250000</v>
      </c>
    </row>
    <row r="277" spans="1:7" ht="12.75">
      <c r="A277" s="144">
        <v>32224</v>
      </c>
      <c r="C277" s="122" t="s">
        <v>159</v>
      </c>
      <c r="G277" s="123">
        <v>250000</v>
      </c>
    </row>
    <row r="278" spans="1:13" ht="12.75">
      <c r="A278" s="134" t="s">
        <v>178</v>
      </c>
      <c r="B278" s="134"/>
      <c r="C278" s="135" t="s">
        <v>207</v>
      </c>
      <c r="D278" s="136">
        <v>8327538</v>
      </c>
      <c r="E278" s="136">
        <v>8327538</v>
      </c>
      <c r="F278" s="136"/>
      <c r="G278" s="136"/>
      <c r="H278" s="136"/>
      <c r="I278" s="136"/>
      <c r="J278" s="136"/>
      <c r="K278" s="136"/>
      <c r="L278" s="136">
        <v>8631070</v>
      </c>
      <c r="M278" s="136">
        <v>8974124</v>
      </c>
    </row>
    <row r="279" spans="1:3" ht="12.75">
      <c r="A279" s="144">
        <v>3</v>
      </c>
      <c r="C279" s="122" t="s">
        <v>62</v>
      </c>
    </row>
    <row r="280" spans="1:13" ht="12.75">
      <c r="A280" s="121">
        <v>31</v>
      </c>
      <c r="C280" s="145" t="s">
        <v>28</v>
      </c>
      <c r="D280" s="146">
        <v>6906218</v>
      </c>
      <c r="E280" s="146">
        <v>6906218</v>
      </c>
      <c r="L280" s="146">
        <v>8421630</v>
      </c>
      <c r="M280" s="146">
        <v>8764684</v>
      </c>
    </row>
    <row r="281" spans="1:3" ht="12.75">
      <c r="A281" s="144">
        <v>311</v>
      </c>
      <c r="C281" s="122" t="s">
        <v>179</v>
      </c>
    </row>
    <row r="282" spans="1:5" ht="12.75">
      <c r="A282" s="144">
        <v>3111</v>
      </c>
      <c r="C282" s="122" t="s">
        <v>102</v>
      </c>
      <c r="D282" s="123">
        <v>6906218</v>
      </c>
      <c r="E282" s="123">
        <v>6906218</v>
      </c>
    </row>
    <row r="283" spans="1:5" ht="12.75">
      <c r="A283" s="144">
        <v>31111</v>
      </c>
      <c r="C283" s="122" t="s">
        <v>180</v>
      </c>
      <c r="D283" s="123">
        <v>6906218</v>
      </c>
      <c r="E283" s="123">
        <v>6906218</v>
      </c>
    </row>
    <row r="284" spans="1:5" ht="12.75">
      <c r="A284" s="144">
        <v>312</v>
      </c>
      <c r="C284" s="122" t="s">
        <v>30</v>
      </c>
      <c r="D284" s="123">
        <v>145880</v>
      </c>
      <c r="E284" s="123">
        <v>145880</v>
      </c>
    </row>
    <row r="285" spans="1:5" ht="12.75">
      <c r="A285" s="144">
        <v>3121</v>
      </c>
      <c r="C285" s="122" t="s">
        <v>30</v>
      </c>
      <c r="D285" s="123">
        <v>72940</v>
      </c>
      <c r="E285" s="123">
        <v>72940</v>
      </c>
    </row>
    <row r="286" spans="1:5" ht="12.75">
      <c r="A286" s="144">
        <v>31212</v>
      </c>
      <c r="C286" s="122" t="s">
        <v>181</v>
      </c>
      <c r="D286" s="123">
        <v>4625</v>
      </c>
      <c r="E286" s="123">
        <v>4625</v>
      </c>
    </row>
    <row r="287" spans="1:5" ht="12.75">
      <c r="A287" s="144">
        <v>31213</v>
      </c>
      <c r="C287" s="122" t="s">
        <v>182</v>
      </c>
      <c r="D287" s="123">
        <v>35000</v>
      </c>
      <c r="E287" s="123">
        <v>35000</v>
      </c>
    </row>
    <row r="288" spans="1:5" ht="24">
      <c r="A288" s="144">
        <v>31215</v>
      </c>
      <c r="C288" s="122" t="s">
        <v>183</v>
      </c>
      <c r="D288" s="123">
        <v>25000</v>
      </c>
      <c r="E288" s="123">
        <v>25000</v>
      </c>
    </row>
    <row r="289" spans="1:5" ht="12.75">
      <c r="A289" s="144">
        <v>31219</v>
      </c>
      <c r="C289" s="122" t="s">
        <v>184</v>
      </c>
      <c r="D289" s="123">
        <v>8315</v>
      </c>
      <c r="E289" s="123">
        <v>8315</v>
      </c>
    </row>
    <row r="290" spans="1:3" ht="12.75">
      <c r="A290" s="144">
        <v>313</v>
      </c>
      <c r="C290" s="122" t="s">
        <v>31</v>
      </c>
    </row>
    <row r="291" spans="1:5" ht="12.75">
      <c r="A291" s="144">
        <v>3132</v>
      </c>
      <c r="C291" s="122" t="s">
        <v>185</v>
      </c>
      <c r="D291" s="123">
        <v>953000</v>
      </c>
      <c r="E291" s="123">
        <v>953000</v>
      </c>
    </row>
    <row r="292" spans="1:5" ht="24">
      <c r="A292" s="144">
        <v>31321</v>
      </c>
      <c r="C292" s="122" t="s">
        <v>186</v>
      </c>
      <c r="D292" s="123">
        <v>918000</v>
      </c>
      <c r="E292" s="123">
        <v>918000</v>
      </c>
    </row>
    <row r="293" spans="1:5" ht="24">
      <c r="A293" s="144">
        <v>31322</v>
      </c>
      <c r="C293" s="122" t="s">
        <v>187</v>
      </c>
      <c r="D293" s="123">
        <v>35000</v>
      </c>
      <c r="E293" s="123">
        <v>35000</v>
      </c>
    </row>
    <row r="294" spans="1:5" ht="12.75">
      <c r="A294" s="144">
        <v>3133</v>
      </c>
      <c r="C294" s="122" t="s">
        <v>188</v>
      </c>
      <c r="D294" s="123">
        <v>113000</v>
      </c>
      <c r="E294" s="123">
        <v>113000</v>
      </c>
    </row>
    <row r="295" spans="1:5" ht="24">
      <c r="A295" s="144">
        <v>31332</v>
      </c>
      <c r="C295" s="122" t="s">
        <v>189</v>
      </c>
      <c r="D295" s="123">
        <v>106000</v>
      </c>
      <c r="E295" s="123">
        <v>106000</v>
      </c>
    </row>
    <row r="296" spans="1:5" ht="24">
      <c r="A296" s="144">
        <v>31333</v>
      </c>
      <c r="C296" s="122" t="s">
        <v>190</v>
      </c>
      <c r="D296" s="123">
        <v>7000</v>
      </c>
      <c r="E296" s="123">
        <v>7000</v>
      </c>
    </row>
    <row r="297" spans="1:13" ht="12.75">
      <c r="A297" s="121">
        <v>32</v>
      </c>
      <c r="C297" s="145" t="s">
        <v>32</v>
      </c>
      <c r="D297" s="146">
        <v>209440</v>
      </c>
      <c r="E297" s="146">
        <v>209440</v>
      </c>
      <c r="L297" s="146">
        <v>209440</v>
      </c>
      <c r="M297" s="146">
        <v>209440</v>
      </c>
    </row>
    <row r="298" spans="1:5" ht="12.75">
      <c r="A298" s="144">
        <v>321</v>
      </c>
      <c r="C298" s="122" t="s">
        <v>33</v>
      </c>
      <c r="D298" s="123">
        <v>209440</v>
      </c>
      <c r="E298" s="123">
        <v>209440</v>
      </c>
    </row>
    <row r="299" spans="1:5" ht="24">
      <c r="A299" s="144">
        <v>3212</v>
      </c>
      <c r="C299" s="122" t="s">
        <v>191</v>
      </c>
      <c r="D299" s="123">
        <v>209440</v>
      </c>
      <c r="E299" s="123">
        <v>209440</v>
      </c>
    </row>
    <row r="300" spans="1:5" ht="12.75">
      <c r="A300" s="144">
        <v>32121</v>
      </c>
      <c r="C300" s="122" t="s">
        <v>192</v>
      </c>
      <c r="D300" s="123">
        <v>209440</v>
      </c>
      <c r="E300" s="123">
        <v>209440</v>
      </c>
    </row>
    <row r="301" spans="1:13" ht="12.75">
      <c r="A301" s="134" t="s">
        <v>154</v>
      </c>
      <c r="B301" s="134"/>
      <c r="C301" s="135" t="s">
        <v>193</v>
      </c>
      <c r="D301" s="136"/>
      <c r="E301" s="136"/>
      <c r="F301" s="136">
        <v>349778</v>
      </c>
      <c r="G301" s="136"/>
      <c r="H301" s="136"/>
      <c r="I301" s="136"/>
      <c r="J301" s="136"/>
      <c r="K301" s="136"/>
      <c r="L301" s="136">
        <v>349778</v>
      </c>
      <c r="M301" s="136">
        <v>349778</v>
      </c>
    </row>
    <row r="302" spans="1:3" ht="12.75">
      <c r="A302" s="144">
        <v>3</v>
      </c>
      <c r="C302" s="122" t="s">
        <v>62</v>
      </c>
    </row>
    <row r="303" spans="1:13" ht="12.75">
      <c r="A303" s="121">
        <v>31</v>
      </c>
      <c r="C303" s="145" t="s">
        <v>28</v>
      </c>
      <c r="D303" s="146"/>
      <c r="E303" s="146"/>
      <c r="F303" s="146">
        <v>90053</v>
      </c>
      <c r="L303" s="146">
        <v>90053</v>
      </c>
      <c r="M303" s="146">
        <v>90053</v>
      </c>
    </row>
    <row r="304" spans="1:3" ht="12.75">
      <c r="A304" s="144">
        <v>311</v>
      </c>
      <c r="C304" s="122" t="s">
        <v>179</v>
      </c>
    </row>
    <row r="305" spans="1:6" ht="12.75">
      <c r="A305" s="144">
        <v>3111</v>
      </c>
      <c r="C305" s="122" t="s">
        <v>102</v>
      </c>
      <c r="F305" s="123">
        <v>77340</v>
      </c>
    </row>
    <row r="306" spans="1:6" ht="12.75">
      <c r="A306" s="144">
        <v>31111</v>
      </c>
      <c r="C306" s="122" t="s">
        <v>180</v>
      </c>
      <c r="F306" s="123">
        <v>77340</v>
      </c>
    </row>
    <row r="307" spans="1:3" ht="12.75">
      <c r="A307" s="144">
        <v>313</v>
      </c>
      <c r="C307" s="122" t="s">
        <v>31</v>
      </c>
    </row>
    <row r="308" spans="1:6" ht="12.75">
      <c r="A308" s="144">
        <v>3132</v>
      </c>
      <c r="C308" s="122" t="s">
        <v>185</v>
      </c>
      <c r="F308" s="123">
        <v>11400</v>
      </c>
    </row>
    <row r="309" spans="1:6" ht="24">
      <c r="A309" s="144">
        <v>31321</v>
      </c>
      <c r="C309" s="122" t="s">
        <v>186</v>
      </c>
      <c r="F309" s="123">
        <v>11000</v>
      </c>
    </row>
    <row r="310" spans="1:6" ht="24">
      <c r="A310" s="144">
        <v>31322</v>
      </c>
      <c r="C310" s="122" t="s">
        <v>187</v>
      </c>
      <c r="F310" s="123">
        <v>400</v>
      </c>
    </row>
    <row r="311" spans="1:6" ht="12.75">
      <c r="A311" s="144">
        <v>3133</v>
      </c>
      <c r="C311" s="122" t="s">
        <v>188</v>
      </c>
      <c r="F311" s="123">
        <v>1313</v>
      </c>
    </row>
    <row r="312" spans="1:6" ht="24">
      <c r="A312" s="144">
        <v>31332</v>
      </c>
      <c r="C312" s="122" t="s">
        <v>189</v>
      </c>
      <c r="F312" s="123">
        <v>1236</v>
      </c>
    </row>
    <row r="313" spans="1:6" ht="24">
      <c r="A313" s="144">
        <v>31333</v>
      </c>
      <c r="C313" s="122" t="s">
        <v>190</v>
      </c>
      <c r="F313" s="123">
        <v>77</v>
      </c>
    </row>
    <row r="314" spans="1:13" ht="12.75">
      <c r="A314" s="121">
        <v>32</v>
      </c>
      <c r="C314" s="145" t="s">
        <v>176</v>
      </c>
      <c r="D314" s="146"/>
      <c r="E314" s="146"/>
      <c r="F314" s="146">
        <v>217475</v>
      </c>
      <c r="L314" s="146">
        <v>217475</v>
      </c>
      <c r="M314" s="146">
        <v>217475</v>
      </c>
    </row>
    <row r="315" spans="1:3" ht="12.75">
      <c r="A315" s="144">
        <v>321</v>
      </c>
      <c r="C315" s="122" t="s">
        <v>33</v>
      </c>
    </row>
    <row r="316" spans="1:6" ht="12.75">
      <c r="A316" s="144">
        <v>3211</v>
      </c>
      <c r="C316" s="122" t="s">
        <v>67</v>
      </c>
      <c r="F316" s="123">
        <v>21500</v>
      </c>
    </row>
    <row r="317" spans="1:6" ht="12.75">
      <c r="A317" s="144">
        <v>32111</v>
      </c>
      <c r="C317" s="122" t="s">
        <v>122</v>
      </c>
      <c r="F317" s="123">
        <v>15000</v>
      </c>
    </row>
    <row r="318" spans="1:6" ht="12.75">
      <c r="A318" s="144">
        <v>32113</v>
      </c>
      <c r="C318" s="122" t="s">
        <v>194</v>
      </c>
      <c r="F318" s="123">
        <v>4000</v>
      </c>
    </row>
    <row r="319" spans="1:6" ht="12.75">
      <c r="A319" s="144">
        <v>32115</v>
      </c>
      <c r="C319" s="122" t="s">
        <v>123</v>
      </c>
      <c r="F319" s="123">
        <v>2500</v>
      </c>
    </row>
    <row r="320" spans="1:6" ht="12.75">
      <c r="A320" s="144">
        <v>3213</v>
      </c>
      <c r="C320" s="122" t="s">
        <v>68</v>
      </c>
      <c r="F320" s="123">
        <v>3000</v>
      </c>
    </row>
    <row r="321" spans="1:6" ht="12.75">
      <c r="A321" s="144">
        <v>32131</v>
      </c>
      <c r="C321" s="122" t="s">
        <v>124</v>
      </c>
      <c r="F321" s="123">
        <v>3000</v>
      </c>
    </row>
    <row r="322" spans="1:6" ht="12.75">
      <c r="A322" s="144">
        <v>3214</v>
      </c>
      <c r="C322" s="122" t="s">
        <v>69</v>
      </c>
      <c r="F322" s="123">
        <v>15000</v>
      </c>
    </row>
    <row r="323" spans="1:6" ht="24">
      <c r="A323" s="144">
        <v>32141</v>
      </c>
      <c r="C323" s="122" t="s">
        <v>169</v>
      </c>
      <c r="F323" s="123">
        <v>15000</v>
      </c>
    </row>
    <row r="324" spans="1:3" ht="12.75">
      <c r="A324" s="144">
        <v>322</v>
      </c>
      <c r="C324" s="122" t="s">
        <v>34</v>
      </c>
    </row>
    <row r="325" spans="1:6" ht="24">
      <c r="A325" s="144">
        <v>3221</v>
      </c>
      <c r="C325" s="122" t="s">
        <v>70</v>
      </c>
      <c r="F325" s="123">
        <v>13600</v>
      </c>
    </row>
    <row r="326" spans="1:6" ht="12.75">
      <c r="A326" s="144">
        <v>32211</v>
      </c>
      <c r="C326" s="122" t="s">
        <v>126</v>
      </c>
      <c r="F326" s="123">
        <v>4000</v>
      </c>
    </row>
    <row r="327" spans="1:6" ht="12.75">
      <c r="A327" s="144">
        <v>32212</v>
      </c>
      <c r="C327" s="122" t="s">
        <v>156</v>
      </c>
      <c r="F327" s="123">
        <v>4100</v>
      </c>
    </row>
    <row r="328" spans="1:6" ht="24">
      <c r="A328" s="144">
        <v>32214</v>
      </c>
      <c r="C328" s="122" t="s">
        <v>127</v>
      </c>
      <c r="F328" s="123">
        <v>5000</v>
      </c>
    </row>
    <row r="329" spans="1:6" ht="12.75">
      <c r="A329" s="144">
        <v>32216</v>
      </c>
      <c r="C329" s="122" t="s">
        <v>195</v>
      </c>
      <c r="F329" s="123">
        <v>500</v>
      </c>
    </row>
    <row r="330" spans="1:6" ht="24">
      <c r="A330" s="144">
        <v>3224</v>
      </c>
      <c r="C330" s="122" t="s">
        <v>170</v>
      </c>
      <c r="F330" s="123">
        <v>12000</v>
      </c>
    </row>
    <row r="331" spans="1:6" ht="24">
      <c r="A331" s="144">
        <v>32242</v>
      </c>
      <c r="C331" s="122" t="s">
        <v>196</v>
      </c>
      <c r="F331" s="123">
        <v>12000</v>
      </c>
    </row>
    <row r="332" spans="1:6" ht="12.75">
      <c r="A332" s="144">
        <v>3225</v>
      </c>
      <c r="C332" s="122" t="s">
        <v>133</v>
      </c>
      <c r="F332" s="123">
        <v>2500</v>
      </c>
    </row>
    <row r="333" spans="1:6" ht="12.75">
      <c r="A333" s="144">
        <v>32251</v>
      </c>
      <c r="C333" s="122" t="s">
        <v>133</v>
      </c>
      <c r="F333" s="123">
        <v>2500</v>
      </c>
    </row>
    <row r="334" spans="1:3" ht="12.75">
      <c r="A334" s="144">
        <v>323</v>
      </c>
      <c r="C334" s="122" t="s">
        <v>35</v>
      </c>
    </row>
    <row r="335" spans="1:6" ht="12.75">
      <c r="A335" s="144">
        <v>3231</v>
      </c>
      <c r="C335" s="122" t="s">
        <v>75</v>
      </c>
      <c r="F335" s="123">
        <v>15000</v>
      </c>
    </row>
    <row r="336" spans="1:6" ht="12.75">
      <c r="A336" s="144">
        <v>32311</v>
      </c>
      <c r="C336" s="122" t="s">
        <v>134</v>
      </c>
      <c r="F336" s="123">
        <v>15000</v>
      </c>
    </row>
    <row r="337" spans="1:6" ht="24">
      <c r="A337" s="144">
        <v>3232</v>
      </c>
      <c r="C337" s="122" t="s">
        <v>63</v>
      </c>
      <c r="F337" s="123">
        <v>16000</v>
      </c>
    </row>
    <row r="338" spans="1:6" ht="24">
      <c r="A338" s="144">
        <v>32322</v>
      </c>
      <c r="C338" s="122" t="s">
        <v>197</v>
      </c>
      <c r="F338" s="123">
        <v>16000</v>
      </c>
    </row>
    <row r="339" spans="1:6" ht="12.75">
      <c r="A339" s="144">
        <v>3233</v>
      </c>
      <c r="C339" s="122" t="s">
        <v>76</v>
      </c>
      <c r="F339" s="123">
        <v>1050</v>
      </c>
    </row>
    <row r="340" spans="1:6" ht="12.75">
      <c r="A340" s="144">
        <v>32339</v>
      </c>
      <c r="C340" s="122" t="s">
        <v>198</v>
      </c>
      <c r="F340" s="123">
        <v>1050</v>
      </c>
    </row>
    <row r="341" spans="1:6" ht="12.75">
      <c r="A341" s="144">
        <v>3234</v>
      </c>
      <c r="C341" s="122" t="s">
        <v>77</v>
      </c>
      <c r="F341" s="123">
        <v>49475</v>
      </c>
    </row>
    <row r="342" spans="1:6" ht="12.75">
      <c r="A342" s="144">
        <v>32341</v>
      </c>
      <c r="C342" s="122" t="s">
        <v>139</v>
      </c>
      <c r="F342" s="123">
        <v>40000</v>
      </c>
    </row>
    <row r="343" spans="1:6" ht="12.75">
      <c r="A343" s="144">
        <v>32342</v>
      </c>
      <c r="C343" s="122" t="s">
        <v>140</v>
      </c>
      <c r="F343" s="123">
        <v>3600</v>
      </c>
    </row>
    <row r="344" spans="1:6" ht="12.75">
      <c r="A344" s="144">
        <v>32343</v>
      </c>
      <c r="C344" s="122" t="s">
        <v>199</v>
      </c>
      <c r="F344" s="123">
        <v>1875</v>
      </c>
    </row>
    <row r="345" spans="1:6" ht="12.75">
      <c r="A345" s="144">
        <v>32344</v>
      </c>
      <c r="C345" s="122" t="s">
        <v>200</v>
      </c>
      <c r="F345" s="123">
        <v>4000</v>
      </c>
    </row>
    <row r="346" spans="1:6" ht="12.75">
      <c r="A346" s="144">
        <v>3236</v>
      </c>
      <c r="C346" s="122" t="s">
        <v>79</v>
      </c>
      <c r="F346" s="123">
        <v>500</v>
      </c>
    </row>
    <row r="347" spans="1:6" ht="12.75">
      <c r="A347" s="144">
        <v>32369</v>
      </c>
      <c r="C347" s="122" t="s">
        <v>208</v>
      </c>
      <c r="F347" s="123">
        <v>500</v>
      </c>
    </row>
    <row r="348" spans="1:6" ht="12.75">
      <c r="A348" s="144">
        <v>3238</v>
      </c>
      <c r="C348" s="122" t="s">
        <v>80</v>
      </c>
      <c r="F348" s="123">
        <v>2850</v>
      </c>
    </row>
    <row r="349" spans="1:6" ht="12.75">
      <c r="A349" s="144">
        <v>32389</v>
      </c>
      <c r="C349" s="122" t="s">
        <v>143</v>
      </c>
      <c r="F349" s="123">
        <v>2850</v>
      </c>
    </row>
    <row r="350" spans="1:6" ht="12.75">
      <c r="A350" s="144">
        <v>3239</v>
      </c>
      <c r="C350" s="122" t="s">
        <v>81</v>
      </c>
      <c r="F350" s="123">
        <v>20000</v>
      </c>
    </row>
    <row r="351" spans="1:6" ht="12.75">
      <c r="A351" s="144">
        <v>32399</v>
      </c>
      <c r="C351" s="122" t="s">
        <v>201</v>
      </c>
      <c r="F351" s="123">
        <v>20000</v>
      </c>
    </row>
    <row r="352" spans="1:3" ht="12.75">
      <c r="A352" s="144">
        <v>329</v>
      </c>
      <c r="C352" s="122" t="s">
        <v>36</v>
      </c>
    </row>
    <row r="353" spans="1:6" ht="12.75">
      <c r="A353" s="144">
        <v>3293</v>
      </c>
      <c r="C353" s="122" t="s">
        <v>84</v>
      </c>
      <c r="F353" s="123">
        <v>2000</v>
      </c>
    </row>
    <row r="354" spans="1:6" ht="12.75">
      <c r="A354" s="144">
        <v>32931</v>
      </c>
      <c r="C354" s="122" t="s">
        <v>84</v>
      </c>
      <c r="F354" s="123">
        <v>2000</v>
      </c>
    </row>
    <row r="355" spans="1:6" ht="12.75">
      <c r="A355" s="144">
        <v>3294</v>
      </c>
      <c r="C355" s="122" t="s">
        <v>85</v>
      </c>
      <c r="F355" s="133">
        <v>500</v>
      </c>
    </row>
    <row r="356" spans="1:6" ht="12.75">
      <c r="A356" s="144">
        <v>32941</v>
      </c>
      <c r="C356" s="122" t="s">
        <v>85</v>
      </c>
      <c r="F356" s="123">
        <v>500</v>
      </c>
    </row>
    <row r="357" spans="1:6" ht="12.75">
      <c r="A357" s="144">
        <v>3295</v>
      </c>
      <c r="C357" s="122" t="s">
        <v>202</v>
      </c>
      <c r="F357" s="123">
        <v>500</v>
      </c>
    </row>
    <row r="358" spans="1:6" ht="12.75">
      <c r="A358" s="144">
        <v>32951</v>
      </c>
      <c r="C358" s="122" t="s">
        <v>203</v>
      </c>
      <c r="F358" s="123">
        <v>500</v>
      </c>
    </row>
    <row r="359" spans="1:6" ht="12.75">
      <c r="A359" s="144">
        <v>3299</v>
      </c>
      <c r="C359" s="122" t="s">
        <v>36</v>
      </c>
      <c r="F359" s="123">
        <v>42000</v>
      </c>
    </row>
    <row r="360" spans="1:6" ht="12.75">
      <c r="A360" s="144">
        <v>32999</v>
      </c>
      <c r="C360" s="122" t="s">
        <v>36</v>
      </c>
      <c r="F360" s="123">
        <v>42000</v>
      </c>
    </row>
    <row r="361" spans="1:13" ht="12.75">
      <c r="A361" s="121">
        <v>34</v>
      </c>
      <c r="C361" s="145" t="s">
        <v>87</v>
      </c>
      <c r="D361" s="146"/>
      <c r="E361" s="146"/>
      <c r="F361" s="146">
        <v>8000</v>
      </c>
      <c r="L361" s="146">
        <v>8000</v>
      </c>
      <c r="M361" s="146">
        <v>8000</v>
      </c>
    </row>
    <row r="362" spans="1:3" ht="12.75">
      <c r="A362" s="144">
        <v>343</v>
      </c>
      <c r="C362" s="122" t="s">
        <v>37</v>
      </c>
    </row>
    <row r="363" spans="1:6" ht="24">
      <c r="A363" s="144">
        <v>3431</v>
      </c>
      <c r="C363" s="122" t="s">
        <v>88</v>
      </c>
      <c r="F363" s="123">
        <v>8000</v>
      </c>
    </row>
    <row r="364" spans="1:6" ht="12.75">
      <c r="A364" s="144">
        <v>34311</v>
      </c>
      <c r="C364" s="122" t="s">
        <v>204</v>
      </c>
      <c r="F364" s="123">
        <v>8000</v>
      </c>
    </row>
    <row r="365" spans="1:3" ht="12.75">
      <c r="A365" s="144">
        <v>4</v>
      </c>
      <c r="C365" s="122" t="s">
        <v>40</v>
      </c>
    </row>
    <row r="366" spans="1:13" ht="24">
      <c r="A366" s="121">
        <v>42</v>
      </c>
      <c r="C366" s="145" t="s">
        <v>54</v>
      </c>
      <c r="D366" s="146"/>
      <c r="E366" s="146"/>
      <c r="F366" s="146">
        <v>34250</v>
      </c>
      <c r="L366" s="146">
        <v>34250</v>
      </c>
      <c r="M366" s="146">
        <v>34250</v>
      </c>
    </row>
    <row r="367" spans="1:6" ht="12.75">
      <c r="A367" s="121">
        <v>422</v>
      </c>
      <c r="C367" s="122" t="s">
        <v>39</v>
      </c>
      <c r="F367" s="123">
        <v>34250</v>
      </c>
    </row>
    <row r="368" spans="1:6" ht="12.75">
      <c r="A368" s="121">
        <v>4221</v>
      </c>
      <c r="C368" s="122" t="s">
        <v>55</v>
      </c>
      <c r="F368" s="123">
        <v>18500</v>
      </c>
    </row>
    <row r="369" spans="1:6" ht="12.75">
      <c r="A369" s="121">
        <v>42211</v>
      </c>
      <c r="C369" s="122" t="s">
        <v>160</v>
      </c>
      <c r="F369" s="123">
        <v>18500</v>
      </c>
    </row>
    <row r="370" spans="1:6" ht="12.75">
      <c r="A370" s="121">
        <v>4223</v>
      </c>
      <c r="C370" s="122" t="s">
        <v>57</v>
      </c>
      <c r="F370" s="123">
        <v>8750</v>
      </c>
    </row>
    <row r="371" spans="1:6" ht="12.75">
      <c r="A371" s="121">
        <v>42232</v>
      </c>
      <c r="C371" s="122" t="s">
        <v>209</v>
      </c>
      <c r="F371" s="123">
        <v>8750</v>
      </c>
    </row>
    <row r="372" spans="1:6" ht="12.75">
      <c r="A372" s="121">
        <v>4226</v>
      </c>
      <c r="C372" s="122" t="s">
        <v>58</v>
      </c>
      <c r="F372" s="123">
        <v>2000</v>
      </c>
    </row>
    <row r="373" spans="1:6" ht="12.75">
      <c r="A373" s="121">
        <v>42261</v>
      </c>
      <c r="C373" s="122" t="s">
        <v>210</v>
      </c>
      <c r="F373" s="123">
        <v>2000</v>
      </c>
    </row>
    <row r="374" spans="1:3" ht="12.75">
      <c r="A374" s="121">
        <v>424</v>
      </c>
      <c r="C374" s="122" t="s">
        <v>162</v>
      </c>
    </row>
    <row r="375" spans="1:6" ht="12.75">
      <c r="A375" s="121">
        <v>4241</v>
      </c>
      <c r="C375" s="122" t="s">
        <v>163</v>
      </c>
      <c r="F375" s="123">
        <v>5000</v>
      </c>
    </row>
    <row r="376" spans="1:6" ht="12.75">
      <c r="A376" s="121">
        <v>42411</v>
      </c>
      <c r="C376" s="122" t="s">
        <v>163</v>
      </c>
      <c r="F376" s="123">
        <v>5000</v>
      </c>
    </row>
    <row r="377" spans="1:13" ht="13.5" thickBot="1">
      <c r="A377" s="137"/>
      <c r="B377" s="137"/>
      <c r="C377" s="148" t="s">
        <v>211</v>
      </c>
      <c r="D377" s="149">
        <v>9382210</v>
      </c>
      <c r="E377" s="149">
        <v>9382210</v>
      </c>
      <c r="F377" s="149">
        <v>412778</v>
      </c>
      <c r="G377" s="149">
        <v>280000</v>
      </c>
      <c r="H377" s="138"/>
      <c r="I377" s="138"/>
      <c r="J377" s="138"/>
      <c r="K377" s="138"/>
      <c r="L377" s="149">
        <v>10387752</v>
      </c>
      <c r="M377" s="149">
        <v>10740574</v>
      </c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Jasminka</cp:lastModifiedBy>
  <cp:lastPrinted>2014-10-27T10:48:23Z</cp:lastPrinted>
  <dcterms:created xsi:type="dcterms:W3CDTF">2013-09-11T11:00:21Z</dcterms:created>
  <dcterms:modified xsi:type="dcterms:W3CDTF">2014-10-27T10:50:06Z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